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CSF Grant Budget Template" sheetId="1" r:id="rId4"/>
  </sheets>
</workbook>
</file>

<file path=xl/comments1.xml><?xml version="1.0" encoding="utf-8"?>
<comments xmlns="http://schemas.openxmlformats.org/spreadsheetml/2006/main">
  <authors>
    <author>Imported Author</author>
  </authors>
  <commentList>
    <comment ref="A2" authorId="0">
      <text>
        <r>
          <rPr>
            <sz val="11"/>
            <color indexed="8"/>
            <rFont val="Helvetica Neue"/>
          </rPr>
          <t>Imported Author:
Feel free to use our template, edit this to fit your budget needs, or create a new version
======</t>
        </r>
      </text>
    </comment>
    <comment ref="G12" authorId="0">
      <text>
        <r>
          <rPr>
            <sz val="11"/>
            <color indexed="8"/>
            <rFont val="Helvetica Neue"/>
          </rPr>
          <t>Imported Author:
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<sst xmlns="http://schemas.openxmlformats.org/spreadsheetml/2006/main" uniqueCount="58">
  <si>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</si>
  <si>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</si>
  <si>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</si>
  <si>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</si>
  <si>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Project Indoor Farm</t>
  </si>
  <si>
    <t>Specify which parts of the project are funded by other sources and which are requested from CSF.</t>
  </si>
  <si>
    <t>Grant Type:</t>
  </si>
  <si>
    <t>Mini</t>
  </si>
  <si>
    <t>Since CSF votes on specific budget line items, ensure clarity on what you are asking CSF to fund.</t>
  </si>
  <si>
    <t>Notes</t>
  </si>
  <si>
    <r>
      <rPr>
        <sz val="12"/>
        <color indexed="8"/>
        <rFont val="Verdana"/>
      </rPr>
      <t xml:space="preserve">If requesting compensation, include salary overhead and </t>
    </r>
    <r>
      <rPr>
        <u val="single"/>
        <sz val="12"/>
        <color indexed="15"/>
        <rFont val="Verdana"/>
      </rPr>
      <t>review the Fringe benefit load rate information from UW Finance.</t>
    </r>
    <r>
      <rPr>
        <sz val="12"/>
        <color indexed="8"/>
        <rFont val="Verdana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</si>
  <si>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</si>
  <si>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</si>
  <si>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</si>
  <si>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</si>
  <si>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 val="1"/>
        <sz val="11"/>
        <color indexed="8"/>
        <rFont val="Open Sans"/>
      </rPr>
      <t>Unit Cost</t>
    </r>
    <r>
      <rPr>
        <i val="1"/>
        <sz val="11"/>
        <color indexed="8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</si>
  <si>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</si>
  <si>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</si>
  <si>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</si>
  <si>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</si>
  <si>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 xml:space="preserve">Farm Technology </t>
  </si>
  <si>
    <t xml:space="preserve">Computer including peripherals </t>
  </si>
  <si>
    <t>Yes</t>
  </si>
  <si>
    <t xml:space="preserve">Pumps </t>
  </si>
  <si>
    <t>Tubs</t>
  </si>
  <si>
    <t>No</t>
  </si>
  <si>
    <t>EC Sensor</t>
  </si>
  <si>
    <t>pH Sensor</t>
  </si>
  <si>
    <t>Dosing Pump/Pipes</t>
  </si>
  <si>
    <t xml:space="preserve">Automation Misc. </t>
  </si>
  <si>
    <t>Select</t>
  </si>
  <si>
    <r>
      <rPr>
        <b val="1"/>
        <sz val="11"/>
        <color indexed="8"/>
        <rFont val="Open Sans"/>
      </rPr>
      <t xml:space="preserve">Health and Safety </t>
    </r>
  </si>
  <si>
    <t xml:space="preserve">Vacuums </t>
  </si>
  <si>
    <t xml:space="preserve">Hand Washing Sink </t>
  </si>
  <si>
    <t>Keypad for Door</t>
  </si>
  <si>
    <t>Cleaning Supplies</t>
  </si>
  <si>
    <t>Gloves</t>
  </si>
  <si>
    <r>
      <rPr>
        <b val="1"/>
        <sz val="11"/>
        <color indexed="8"/>
        <rFont val="Open Sans"/>
      </rPr>
      <t xml:space="preserve">Inventory </t>
    </r>
  </si>
  <si>
    <t>Seeds</t>
  </si>
  <si>
    <t>Peat Moss Plugs</t>
  </si>
  <si>
    <t xml:space="preserve">Wicking Strips </t>
  </si>
  <si>
    <t>Seedling Trays</t>
  </si>
  <si>
    <t>Events</t>
  </si>
  <si>
    <t>Arts and Crafts Materials</t>
  </si>
  <si>
    <t xml:space="preserve">Posterboard 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</si>
  <si>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</si>
  <si>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</si>
  <si>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</si>
  <si>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</si>
  <si>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</si>
  <si>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</si>
  <si>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</si>
  <si>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</si>
  <si>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Food Systems, Nutrition, and Health</t>
  </si>
  <si>
    <t>Approved</t>
  </si>
  <si>
    <t xml:space="preserve">Paul G. Allen School of Computer Science </t>
  </si>
  <si>
    <t>CSF Mini-Grant</t>
  </si>
  <si>
    <t>Requested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</si>
</sst>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#,##0.00"/>
    <numFmt numFmtId="60" formatCode="&quot; &quot;&quot;$&quot;* #,##0.00&quot; &quot;;&quot; &quot;&quot;$&quot;* (#,##0.00);&quot; &quot;&quot;$&quot;* &quot;—&quot;??&quot; &quot;"/>
  </numFmts>
  <fonts count="16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Open Sans"/>
    </font>
    <font>
      <sz val="11"/>
      <color indexed="8"/>
      <name val="Open Sans"/>
    </font>
    <font>
      <b val="1"/>
      <sz val="14"/>
      <color indexed="8"/>
      <name val="Open Sans"/>
    </font>
    <font>
      <sz val="11"/>
      <color indexed="8"/>
      <name val="Helvetica Neue"/>
    </font>
    <font>
      <b val="1"/>
      <sz val="12"/>
      <color indexed="8"/>
      <name val="Calibri"/>
    </font>
    <font>
      <sz val="11"/>
      <color indexed="8"/>
      <name val="&quot;Proxima Nova&quot;"/>
    </font>
    <font>
      <u val="single"/>
      <sz val="12"/>
      <color indexed="14"/>
      <name val="Calibri"/>
    </font>
    <font>
      <sz val="12"/>
      <color indexed="8"/>
      <name val="Verdana"/>
    </font>
    <font>
      <u val="single"/>
      <sz val="12"/>
      <color indexed="15"/>
      <name val="Verdana"/>
    </font>
    <font>
      <i val="1"/>
      <sz val="11"/>
      <color indexed="8"/>
      <name val="Open Sans"/>
    </font>
    <font>
      <sz val="11"/>
      <color indexed="17"/>
      <name val="Open Sans"/>
    </font>
    <font>
      <sz val="9"/>
      <color indexed="8"/>
      <name val="Open Sans"/>
    </font>
    <font>
      <i val="1"/>
      <sz val="8"/>
      <color indexed="8"/>
      <name val="Open Sans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</fills>
  <borders count="3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borderId="1" applyNumberFormat="0" applyFont="1" applyFill="0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vertical="bottom"/>
    </xf>
    <xf numFmtId="0" fontId="4" borderId="3" applyNumberFormat="0" applyFont="1" applyFill="0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4" borderId="6" applyNumberFormat="0" applyFont="1" applyFill="0" applyBorder="1" applyAlignment="1" applyProtection="0">
      <alignment vertical="bottom"/>
    </xf>
    <xf numFmtId="0" fontId="4" borderId="6" applyNumberFormat="0" applyFont="1" applyFill="0" applyBorder="1" applyAlignment="1" applyProtection="0">
      <alignment horizontal="left" vertical="bottom"/>
    </xf>
    <xf numFmtId="0" fontId="3" borderId="6" applyNumberFormat="0" applyFont="1" applyFill="0" applyBorder="1" applyAlignment="1" applyProtection="0">
      <alignment horizontal="left" vertical="bottom"/>
    </xf>
    <xf numFmtId="49" fontId="5" borderId="7" applyNumberFormat="1" applyFont="1" applyFill="0" applyBorder="1" applyAlignment="1" applyProtection="0">
      <alignment horizontal="center" vertical="bottom"/>
    </xf>
    <xf numFmtId="0" fontId="0" borderId="8" applyNumberFormat="0" applyFont="1" applyFill="0" applyBorder="1" applyAlignment="1" applyProtection="0">
      <alignment vertical="bottom"/>
    </xf>
    <xf numFmtId="49" fontId="7" fillId="2" borderId="9" applyNumberFormat="1" applyFont="1" applyFill="1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3" borderId="14" applyNumberFormat="0" applyFont="1" applyFill="0" applyBorder="1" applyAlignment="1" applyProtection="0">
      <alignment horizontal="left" vertical="bottom"/>
    </xf>
    <xf numFmtId="0" fontId="4" borderId="15" applyNumberFormat="0" applyFont="1" applyFill="0" applyBorder="1" applyAlignment="1" applyProtection="0">
      <alignment horizontal="center" vertical="bottom"/>
    </xf>
    <xf numFmtId="49" fontId="0" borderId="16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0" fontId="3" borderId="6" applyNumberFormat="0" applyFont="1" applyFill="0" applyBorder="1" applyAlignment="1" applyProtection="0">
      <alignment vertical="bottom"/>
    </xf>
    <xf numFmtId="49" fontId="3" borderId="18" applyNumberFormat="1" applyFont="1" applyFill="0" applyBorder="1" applyAlignment="1" applyProtection="0">
      <alignment horizontal="left" vertical="bottom"/>
    </xf>
    <xf numFmtId="49" fontId="3" fillId="3" borderId="18" applyNumberFormat="1" applyFont="1" applyFill="1" applyBorder="1" applyAlignment="1" applyProtection="0">
      <alignment horizontal="left" vertical="bottom" wrapText="1"/>
    </xf>
    <xf numFmtId="49" fontId="0" borderId="13" applyNumberFormat="1" applyFont="1" applyFill="0" applyBorder="1" applyAlignment="1" applyProtection="0">
      <alignment vertical="bottom"/>
    </xf>
    <xf numFmtId="49" fontId="3" borderId="18" applyNumberFormat="1" applyFont="1" applyFill="0" applyBorder="1" applyAlignment="1" applyProtection="0">
      <alignment vertical="bottom"/>
    </xf>
    <xf numFmtId="49" fontId="8" fillId="4" borderId="19" applyNumberFormat="1" applyFont="1" applyFill="1" applyBorder="1" applyAlignment="1" applyProtection="0">
      <alignment vertical="bottom" wrapText="1"/>
    </xf>
    <xf numFmtId="0" fontId="3" borderId="11" applyNumberFormat="0" applyFont="1" applyFill="0" applyBorder="1" applyAlignment="1" applyProtection="0">
      <alignment vertical="bottom"/>
    </xf>
    <xf numFmtId="0" fontId="4" borderId="17" applyNumberFormat="0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49" fontId="7" fillId="5" borderId="21" applyNumberFormat="1" applyFont="1" applyFill="1" applyBorder="1" applyAlignment="1" applyProtection="0">
      <alignment horizontal="center" vertical="bottom"/>
    </xf>
    <xf numFmtId="0" fontId="0" borderId="22" applyNumberFormat="0" applyFont="1" applyFill="0" applyBorder="1" applyAlignment="1" applyProtection="0">
      <alignment vertical="bottom"/>
    </xf>
    <xf numFmtId="49" fontId="9" fillId="4" borderId="16" applyNumberFormat="1" applyFont="1" applyFill="1" applyBorder="1" applyAlignment="1" applyProtection="0">
      <alignment vertical="bottom" wrapText="1"/>
    </xf>
    <xf numFmtId="49" fontId="0" borderId="23" applyNumberFormat="1" applyFont="1" applyFill="0" applyBorder="1" applyAlignment="1" applyProtection="0">
      <alignment vertical="bottom"/>
    </xf>
    <xf numFmtId="0" fontId="0" borderId="24" applyNumberFormat="0" applyFont="1" applyFill="0" applyBorder="1" applyAlignment="1" applyProtection="0">
      <alignment vertical="bottom"/>
    </xf>
    <xf numFmtId="0" fontId="3" borderId="5" applyNumberFormat="0" applyFont="1" applyFill="0" applyBorder="1" applyAlignment="1" applyProtection="0">
      <alignment vertical="bottom"/>
    </xf>
    <xf numFmtId="0" fontId="4" borderId="5" applyNumberFormat="0" applyFont="1" applyFill="0" applyBorder="1" applyAlignment="1" applyProtection="0">
      <alignment vertical="bottom"/>
    </xf>
    <xf numFmtId="0" fontId="0" borderId="25" applyNumberFormat="0" applyFont="1" applyFill="0" applyBorder="1" applyAlignment="1" applyProtection="0">
      <alignment vertical="bottom"/>
    </xf>
    <xf numFmtId="49" fontId="3" fillId="6" borderId="18" applyNumberFormat="1" applyFont="1" applyFill="1" applyBorder="1" applyAlignment="1" applyProtection="0">
      <alignment horizontal="center" vertical="bottom"/>
    </xf>
    <xf numFmtId="49" fontId="3" fillId="6" borderId="18" applyNumberFormat="1" applyFont="1" applyFill="1" applyBorder="1" applyAlignment="1" applyProtection="0">
      <alignment horizontal="center" vertical="bottom" wrapText="1"/>
    </xf>
    <xf numFmtId="0" fontId="4" borderId="13" applyNumberFormat="0" applyFont="1" applyFill="0" applyBorder="1" applyAlignment="1" applyProtection="0">
      <alignment vertical="bottom"/>
    </xf>
    <xf numFmtId="0" fontId="4" borderId="26" applyNumberFormat="0" applyFont="1" applyFill="0" applyBorder="1" applyAlignment="1" applyProtection="0">
      <alignment vertical="bottom"/>
    </xf>
    <xf numFmtId="0" fontId="4" fillId="6" borderId="27" applyNumberFormat="0" applyFont="1" applyFill="1" applyBorder="1" applyAlignment="1" applyProtection="0">
      <alignment vertical="bottom"/>
    </xf>
    <xf numFmtId="0" fontId="4" fillId="6" borderId="18" applyNumberFormat="0" applyFont="1" applyFill="1" applyBorder="1" applyAlignment="1" applyProtection="0">
      <alignment vertical="bottom"/>
    </xf>
    <xf numFmtId="0" fontId="12" fillId="5" borderId="18" applyNumberFormat="0" applyFont="1" applyFill="1" applyBorder="1" applyAlignment="1" applyProtection="0">
      <alignment horizontal="center" vertical="bottom"/>
    </xf>
    <xf numFmtId="49" fontId="3" fillId="5" borderId="18" applyNumberFormat="1" applyFont="1" applyFill="1" applyBorder="1" applyAlignment="1" applyProtection="0">
      <alignment vertical="bottom"/>
    </xf>
    <xf numFmtId="0" fontId="4" fillId="5" borderId="18" applyNumberFormat="0" applyFont="1" applyFill="1" applyBorder="1" applyAlignment="1" applyProtection="0">
      <alignment vertical="bottom"/>
    </xf>
    <xf numFmtId="0" fontId="4" borderId="11" applyNumberFormat="0" applyFont="1" applyFill="0" applyBorder="1" applyAlignment="1" applyProtection="0">
      <alignment vertical="bottom"/>
    </xf>
    <xf numFmtId="0" fontId="4" borderId="18" applyNumberFormat="1" applyFont="1" applyFill="0" applyBorder="1" applyAlignment="1" applyProtection="0">
      <alignment horizontal="center" vertical="bottom"/>
    </xf>
    <xf numFmtId="49" fontId="13" fillId="4" borderId="18" applyNumberFormat="1" applyFont="1" applyFill="1" applyBorder="1" applyAlignment="1" applyProtection="0">
      <alignment vertical="bottom" wrapText="1"/>
    </xf>
    <xf numFmtId="59" fontId="4" borderId="18" applyNumberFormat="1" applyFont="1" applyFill="0" applyBorder="1" applyAlignment="1" applyProtection="0">
      <alignment vertical="bottom"/>
    </xf>
    <xf numFmtId="0" fontId="4" borderId="18" applyNumberFormat="1" applyFont="1" applyFill="0" applyBorder="1" applyAlignment="1" applyProtection="0">
      <alignment vertical="bottom"/>
    </xf>
    <xf numFmtId="0" fontId="14" fillId="4" borderId="18" applyNumberFormat="0" applyFont="1" applyFill="1" applyBorder="1" applyAlignment="1" applyProtection="0">
      <alignment vertical="bottom" wrapText="1"/>
    </xf>
    <xf numFmtId="49" fontId="4" fillId="4" borderId="18" applyNumberFormat="1" applyFont="1" applyFill="1" applyBorder="1" applyAlignment="1" applyProtection="0">
      <alignment vertical="bottom" wrapText="1"/>
    </xf>
    <xf numFmtId="49" fontId="8" fillId="4" borderId="28" applyNumberFormat="1" applyFont="1" applyFill="1" applyBorder="1" applyAlignment="1" applyProtection="0">
      <alignment vertical="bottom" wrapText="1"/>
    </xf>
    <xf numFmtId="49" fontId="8" fillId="4" borderId="29" applyNumberFormat="1" applyFont="1" applyFill="1" applyBorder="1" applyAlignment="1" applyProtection="0">
      <alignment vertical="bottom" wrapText="1"/>
    </xf>
    <xf numFmtId="49" fontId="8" fillId="4" borderId="18" applyNumberFormat="1" applyFont="1" applyFill="1" applyBorder="1" applyAlignment="1" applyProtection="0">
      <alignment vertical="bottom" wrapText="1"/>
    </xf>
    <xf numFmtId="0" fontId="4" borderId="18" applyNumberFormat="0" applyFont="1" applyFill="0" applyBorder="1" applyAlignment="1" applyProtection="0">
      <alignment horizontal="center" vertical="bottom"/>
    </xf>
    <xf numFmtId="0" fontId="4" fillId="4" borderId="18" applyNumberFormat="0" applyFont="1" applyFill="1" applyBorder="1" applyAlignment="1" applyProtection="0">
      <alignment vertical="bottom" wrapText="1"/>
    </xf>
    <xf numFmtId="0" fontId="4" borderId="18" applyNumberFormat="0" applyFont="1" applyFill="0" applyBorder="1" applyAlignment="1" applyProtection="0">
      <alignment vertical="bottom"/>
    </xf>
    <xf numFmtId="0" fontId="3" fillId="5" borderId="18" applyNumberFormat="0" applyFont="1" applyFill="1" applyBorder="1" applyAlignment="1" applyProtection="0">
      <alignment vertical="bottom"/>
    </xf>
    <xf numFmtId="0" fontId="14" fillId="5" borderId="18" applyNumberFormat="0" applyFont="1" applyFill="1" applyBorder="1" applyAlignment="1" applyProtection="0">
      <alignment vertical="bottom"/>
    </xf>
    <xf numFmtId="49" fontId="4" borderId="18" applyNumberFormat="1" applyFont="1" applyFill="0" applyBorder="1" applyAlignment="1" applyProtection="0">
      <alignment vertical="bottom"/>
    </xf>
    <xf numFmtId="59" fontId="4" borderId="18" applyNumberFormat="1" applyFont="1" applyFill="0" applyBorder="1" applyAlignment="1" applyProtection="0">
      <alignment horizontal="right" vertical="bottom"/>
    </xf>
    <xf numFmtId="49" fontId="3" fillId="6" borderId="18" applyNumberFormat="1" applyFont="1" applyFill="1" applyBorder="1" applyAlignment="1" applyProtection="0">
      <alignment vertical="bottom"/>
    </xf>
    <xf numFmtId="60" fontId="4" fillId="6" borderId="18" applyNumberFormat="1" applyFont="1" applyFill="1" applyBorder="1" applyAlignment="1" applyProtection="0">
      <alignment horizontal="left" vertical="bottom"/>
    </xf>
    <xf numFmtId="49" fontId="15" fillId="6" borderId="18" applyNumberFormat="1" applyFont="1" applyFill="1" applyBorder="1" applyAlignment="1" applyProtection="0">
      <alignment horizontal="left" vertical="bottom"/>
    </xf>
    <xf numFmtId="0" fontId="3" borderId="30" applyNumberFormat="0" applyFont="1" applyFill="0" applyBorder="1" applyAlignment="1" applyProtection="0">
      <alignment vertical="bottom"/>
    </xf>
    <xf numFmtId="0" fontId="3" borderId="31" applyNumberFormat="0" applyFont="1" applyFill="0" applyBorder="1" applyAlignment="1" applyProtection="0">
      <alignment vertical="bottom"/>
    </xf>
    <xf numFmtId="0" fontId="4" borderId="22" applyNumberFormat="0" applyFont="1" applyFill="0" applyBorder="1" applyAlignment="1" applyProtection="0">
      <alignment vertical="bottom"/>
    </xf>
    <xf numFmtId="0" fontId="3" borderId="14" applyNumberFormat="0" applyFont="1" applyFill="0" applyBorder="1" applyAlignment="1" applyProtection="0">
      <alignment vertical="bottom"/>
    </xf>
    <xf numFmtId="0" fontId="3" borderId="32" applyNumberFormat="0" applyFont="1" applyFill="0" applyBorder="1" applyAlignment="1" applyProtection="0">
      <alignment vertical="bottom"/>
    </xf>
    <xf numFmtId="0" fontId="3" borderId="33" applyNumberFormat="0" applyFont="1" applyFill="0" applyBorder="1" applyAlignment="1" applyProtection="0">
      <alignment vertical="bottom"/>
    </xf>
    <xf numFmtId="0" fontId="3" borderId="21" applyNumberFormat="0" applyFont="1" applyFill="0" applyBorder="1" applyAlignment="1" applyProtection="0">
      <alignment vertical="bottom"/>
    </xf>
    <xf numFmtId="0" fontId="13" fillId="4" borderId="18" applyNumberFormat="0" applyFont="1" applyFill="1" applyBorder="1" applyAlignment="1" applyProtection="0">
      <alignment vertical="bottom" wrapText="1"/>
    </xf>
    <xf numFmtId="49" fontId="8" fillId="4" borderId="34" applyNumberFormat="1" applyFont="1" applyFill="1" applyBorder="1" applyAlignment="1" applyProtection="0">
      <alignment vertical="bottom" wrapText="1"/>
    </xf>
    <xf numFmtId="0" fontId="3" borderId="7" applyNumberFormat="0" applyFont="1" applyFill="0" applyBorder="1" applyAlignment="1" applyProtection="0">
      <alignment vertical="bottom"/>
    </xf>
    <xf numFmtId="0" fontId="4" borderId="35" applyNumberFormat="0" applyFont="1" applyFill="0" applyBorder="1" applyAlignment="1" applyProtection="0">
      <alignment vertical="bottom"/>
    </xf>
    <xf numFmtId="0" fontId="4" borderId="36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c9daf8"/>
      <rgbColor rgb="ffd9ead3"/>
      <rgbColor rgb="ffffffff"/>
      <rgbColor rgb="ff8e7cc3"/>
      <rgbColor rgb="ff0000ff"/>
      <rgbColor rgb="ff1155cc"/>
      <rgbColor rgb="ff93c47d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0</xdr:rowOff>
    </xdr:to>
    <xdr:pic>
      <xdr:nvPicPr>
        <xdr:cNvPr id="4" name="image1.png" descr="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0"/>
          <a:ext cx="762000" cy="3905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inance.uw.edu/maa/fringe-rate" TargetMode="Externa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Z1002"/>
  <sheetViews>
    <sheetView workbookViewId="0" showGridLines="0" defaultGridColor="1"/>
  </sheetViews>
  <sheetFormatPr defaultColWidth="11.1667" defaultRowHeight="15" customHeight="1" outlineLevelRow="0" outlineLevelCol="0"/>
  <cols>
    <col min="1" max="1" width="14.1719" style="1" customWidth="1"/>
    <col min="2" max="2" width="48.3516" style="1" customWidth="1"/>
    <col min="3" max="3" width="17.8516" style="1" customWidth="1"/>
    <col min="4" max="4" width="14.6719" style="1" customWidth="1"/>
    <col min="5" max="5" width="12.1719" style="1" customWidth="1"/>
    <col min="6" max="6" width="16" style="1" customWidth="1"/>
    <col min="7" max="7" width="38.8516" style="1" customWidth="1"/>
    <col min="8" max="10" width="10.5" style="1" customWidth="1"/>
    <col min="11" max="11" width="14.3516" style="1" customWidth="1"/>
    <col min="12" max="12" width="26.8516" style="1" customWidth="1"/>
    <col min="13" max="13" width="31.5" style="1" customWidth="1"/>
    <col min="14" max="26" width="11.1719" style="1" customWidth="1"/>
    <col min="27" max="16384" width="11.1719" style="1" customWidth="1"/>
  </cols>
  <sheetData>
    <row r="1" ht="30.75" customHeight="1">
      <c r="A1" s="2"/>
      <c r="B1" s="3"/>
      <c r="C1" s="4"/>
      <c r="D1" s="5"/>
      <c r="E1" s="6"/>
      <c r="F1" s="6"/>
      <c r="G1" s="6"/>
      <c r="H1" s="7"/>
      <c r="I1" s="8"/>
      <c r="J1" s="7"/>
      <c r="K1" s="9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5" customHeight="1">
      <c r="A2" t="s" s="10">
        <v>0</v>
      </c>
      <c r="B2" s="11"/>
      <c r="C2" t="s" s="12">
        <v>1</v>
      </c>
      <c r="D2" s="13"/>
      <c r="E2" s="14"/>
      <c r="F2" s="14"/>
      <c r="G2" s="15"/>
      <c r="H2" s="16"/>
      <c r="I2" s="8"/>
      <c r="J2" s="7"/>
      <c r="K2" s="9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customHeight="1">
      <c r="A3" s="17"/>
      <c r="B3" s="18"/>
      <c r="C3" t="s" s="19">
        <v>2</v>
      </c>
      <c r="D3" s="20"/>
      <c r="E3" s="20"/>
      <c r="F3" s="20"/>
      <c r="G3" s="21"/>
      <c r="H3" s="16"/>
      <c r="I3" s="8"/>
      <c r="J3" s="7"/>
      <c r="K3" s="2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" customHeight="1">
      <c r="A4" t="s" s="23">
        <v>3</v>
      </c>
      <c r="B4" t="s" s="24">
        <v>4</v>
      </c>
      <c r="C4" t="s" s="25">
        <v>5</v>
      </c>
      <c r="D4" s="20"/>
      <c r="E4" s="20"/>
      <c r="F4" s="20"/>
      <c r="G4" s="21"/>
      <c r="H4" s="1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6" customHeight="1">
      <c r="A5" t="s" s="26">
        <v>6</v>
      </c>
      <c r="B5" t="s" s="27">
        <v>7</v>
      </c>
      <c r="C5" t="s" s="25">
        <v>8</v>
      </c>
      <c r="D5" s="20"/>
      <c r="E5" s="20"/>
      <c r="F5" s="20"/>
      <c r="G5" s="21"/>
      <c r="H5" s="1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customHeight="1">
      <c r="A6" s="28"/>
      <c r="B6" s="29"/>
      <c r="C6" s="30"/>
      <c r="D6" s="20"/>
      <c r="E6" s="20"/>
      <c r="F6" s="20"/>
      <c r="G6" s="21"/>
      <c r="H6" s="16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A7" s="22"/>
      <c r="B7" s="29"/>
      <c r="C7" t="s" s="31">
        <v>9</v>
      </c>
      <c r="D7" s="32"/>
      <c r="E7" s="20"/>
      <c r="F7" s="20"/>
      <c r="G7" s="21"/>
      <c r="H7" s="1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A8" s="22"/>
      <c r="B8" s="29"/>
      <c r="C8" t="s" s="33">
        <v>10</v>
      </c>
      <c r="D8" s="20"/>
      <c r="E8" s="20"/>
      <c r="F8" s="20"/>
      <c r="G8" s="21"/>
      <c r="H8" s="16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customHeight="1">
      <c r="A9" s="22"/>
      <c r="B9" s="29"/>
      <c r="C9" t="s" s="25">
        <v>11</v>
      </c>
      <c r="D9" s="20"/>
      <c r="E9" s="20"/>
      <c r="F9" s="20"/>
      <c r="G9" s="21"/>
      <c r="H9" s="16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A10" s="22"/>
      <c r="B10" s="29"/>
      <c r="C10" t="s" s="34">
        <v>12</v>
      </c>
      <c r="D10" s="6"/>
      <c r="E10" s="6"/>
      <c r="F10" s="6"/>
      <c r="G10" s="35"/>
      <c r="H10" s="16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customHeight="1">
      <c r="A11" s="36"/>
      <c r="B11" s="37"/>
      <c r="C11" s="38"/>
      <c r="D11" s="38"/>
      <c r="E11" s="38"/>
      <c r="F11" s="38"/>
      <c r="G11" s="38"/>
      <c r="H11" s="20"/>
      <c r="I11" s="7"/>
      <c r="J11" s="7"/>
      <c r="K11" s="7"/>
      <c r="L11" s="7"/>
      <c r="M11" s="7"/>
      <c r="N11" s="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67.5" customHeight="1">
      <c r="A12" t="s" s="39">
        <v>13</v>
      </c>
      <c r="B12" t="s" s="40">
        <v>14</v>
      </c>
      <c r="C12" t="s" s="40">
        <v>15</v>
      </c>
      <c r="D12" t="s" s="40">
        <v>16</v>
      </c>
      <c r="E12" t="s" s="40">
        <v>17</v>
      </c>
      <c r="F12" t="s" s="40">
        <v>18</v>
      </c>
      <c r="G12" t="s" s="40">
        <v>19</v>
      </c>
      <c r="H12" s="41"/>
      <c r="I12" s="7"/>
      <c r="J12" s="7"/>
      <c r="K12" s="7"/>
      <c r="L12" s="7"/>
      <c r="M12" s="7"/>
      <c r="N12" s="42"/>
      <c r="O12" s="43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ht="15.75" customHeight="1">
      <c r="A13" s="45"/>
      <c r="B13" t="s" s="46">
        <v>20</v>
      </c>
      <c r="C13" s="47"/>
      <c r="D13" s="47"/>
      <c r="E13" s="47"/>
      <c r="F13" s="47"/>
      <c r="G13" s="47"/>
      <c r="H13" s="41"/>
      <c r="I13" s="7"/>
      <c r="J13" s="7"/>
      <c r="K13" s="7"/>
      <c r="L13" s="7"/>
      <c r="M13" s="7"/>
      <c r="N13" s="7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ht="16" customHeight="1">
      <c r="A14" s="49">
        <v>1</v>
      </c>
      <c r="B14" t="s" s="50">
        <v>21</v>
      </c>
      <c r="C14" s="51">
        <v>1000</v>
      </c>
      <c r="D14" s="52">
        <v>1</v>
      </c>
      <c r="E14" s="51">
        <v>1000</v>
      </c>
      <c r="F14" t="s" s="27">
        <v>22</v>
      </c>
      <c r="G14" s="53"/>
      <c r="H14" s="41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6" customHeight="1">
      <c r="A15" s="49">
        <v>2</v>
      </c>
      <c r="B15" t="s" s="54">
        <v>23</v>
      </c>
      <c r="C15" s="51">
        <v>88.39</v>
      </c>
      <c r="D15" s="52">
        <v>2</v>
      </c>
      <c r="E15" s="51">
        <v>176.78</v>
      </c>
      <c r="F15" t="s" s="55">
        <v>22</v>
      </c>
      <c r="G15" s="53"/>
      <c r="H15" s="41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6" customHeight="1">
      <c r="A16" s="49">
        <v>3</v>
      </c>
      <c r="B16" t="s" s="54">
        <v>24</v>
      </c>
      <c r="C16" s="51">
        <v>50</v>
      </c>
      <c r="D16" s="52">
        <v>3</v>
      </c>
      <c r="E16" s="51">
        <f>C16*D16</f>
        <v>150</v>
      </c>
      <c r="F16" t="s" s="55">
        <v>25</v>
      </c>
      <c r="G16" s="53"/>
      <c r="H16" s="41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6" customHeight="1">
      <c r="A17" s="49">
        <v>4</v>
      </c>
      <c r="B17" t="s" s="54">
        <v>26</v>
      </c>
      <c r="C17" s="51">
        <v>170</v>
      </c>
      <c r="D17" s="52">
        <v>1</v>
      </c>
      <c r="E17" s="51">
        <f>C17*D17</f>
        <v>170</v>
      </c>
      <c r="F17" t="s" s="55">
        <v>25</v>
      </c>
      <c r="G17" s="53"/>
      <c r="H17" s="41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6" customHeight="1">
      <c r="A18" s="49">
        <v>5</v>
      </c>
      <c r="B18" t="s" s="54">
        <v>27</v>
      </c>
      <c r="C18" s="51">
        <v>50</v>
      </c>
      <c r="D18" s="52">
        <v>1</v>
      </c>
      <c r="E18" s="51">
        <f>C18*D18</f>
        <v>50</v>
      </c>
      <c r="F18" t="s" s="56">
        <v>25</v>
      </c>
      <c r="G18" s="53"/>
      <c r="H18" s="41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6" customHeight="1">
      <c r="A19" s="49">
        <v>6</v>
      </c>
      <c r="B19" t="s" s="54">
        <v>28</v>
      </c>
      <c r="C19" s="51">
        <v>230</v>
      </c>
      <c r="D19" s="52">
        <v>1</v>
      </c>
      <c r="E19" s="51">
        <f>C19*D19</f>
        <v>230</v>
      </c>
      <c r="F19" t="s" s="57">
        <v>25</v>
      </c>
      <c r="G19" s="53"/>
      <c r="H19" s="41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6" customHeight="1">
      <c r="A20" s="49">
        <v>7</v>
      </c>
      <c r="B20" t="s" s="54">
        <v>29</v>
      </c>
      <c r="C20" s="51">
        <v>40</v>
      </c>
      <c r="D20" s="52">
        <v>1</v>
      </c>
      <c r="E20" s="51">
        <f>C20*D20</f>
        <v>40</v>
      </c>
      <c r="F20" t="s" s="57">
        <v>25</v>
      </c>
      <c r="G20" s="53"/>
      <c r="H20" s="41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6" customHeight="1">
      <c r="A21" s="58"/>
      <c r="B21" s="59"/>
      <c r="C21" s="51"/>
      <c r="D21" s="60"/>
      <c r="E21" s="51">
        <f>C21*D21</f>
        <v>0</v>
      </c>
      <c r="F21" t="s" s="57">
        <v>30</v>
      </c>
      <c r="G21" s="53"/>
      <c r="H21" s="41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" customHeight="1">
      <c r="A22" s="61"/>
      <c r="B22" t="s" s="46">
        <v>31</v>
      </c>
      <c r="C22" s="47"/>
      <c r="D22" s="47"/>
      <c r="E22" s="47"/>
      <c r="F22" s="47"/>
      <c r="G22" s="62"/>
      <c r="H22" s="41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6" customHeight="1">
      <c r="A23" s="49">
        <v>6</v>
      </c>
      <c r="B23" t="s" s="63">
        <v>32</v>
      </c>
      <c r="C23" s="64">
        <v>100</v>
      </c>
      <c r="D23" s="52">
        <v>1</v>
      </c>
      <c r="E23" s="51">
        <f>C23*D23+G28</f>
        <v>100</v>
      </c>
      <c r="F23" t="s" s="27">
        <v>25</v>
      </c>
      <c r="G23" s="53"/>
      <c r="H23" s="41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6" customHeight="1">
      <c r="A24" s="49">
        <v>7</v>
      </c>
      <c r="B24" t="s" s="63">
        <v>33</v>
      </c>
      <c r="C24" s="51">
        <v>2000</v>
      </c>
      <c r="D24" s="52">
        <v>1</v>
      </c>
      <c r="E24" s="51">
        <f>C24*D24</f>
        <v>2000</v>
      </c>
      <c r="F24" t="s" s="55">
        <v>22</v>
      </c>
      <c r="G24" s="53"/>
      <c r="H24" s="41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6" customHeight="1">
      <c r="A25" s="49">
        <v>8</v>
      </c>
      <c r="B25" t="s" s="63">
        <v>34</v>
      </c>
      <c r="C25" s="51">
        <v>1800</v>
      </c>
      <c r="D25" s="52">
        <v>1</v>
      </c>
      <c r="E25" s="51">
        <f>C25*D25</f>
        <v>1800</v>
      </c>
      <c r="F25" t="s" s="55">
        <v>22</v>
      </c>
      <c r="G25" s="53"/>
      <c r="H25" s="41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6" customHeight="1">
      <c r="A26" s="49">
        <v>9</v>
      </c>
      <c r="B26" t="s" s="63">
        <v>35</v>
      </c>
      <c r="C26" s="51">
        <v>50</v>
      </c>
      <c r="D26" s="52">
        <v>1</v>
      </c>
      <c r="E26" s="51">
        <f>C26*D26</f>
        <v>50</v>
      </c>
      <c r="F26" t="s" s="55">
        <v>25</v>
      </c>
      <c r="G26" s="53"/>
      <c r="H26" s="4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6" customHeight="1">
      <c r="A27" s="49">
        <v>10</v>
      </c>
      <c r="B27" t="s" s="63">
        <v>36</v>
      </c>
      <c r="C27" s="51">
        <v>20</v>
      </c>
      <c r="D27" s="52">
        <v>1</v>
      </c>
      <c r="E27" s="51">
        <f>C27*D27</f>
        <v>20</v>
      </c>
      <c r="F27" t="s" s="56">
        <v>25</v>
      </c>
      <c r="G27" s="53"/>
      <c r="H27" s="41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" customHeight="1">
      <c r="A28" s="61"/>
      <c r="B28" t="s" s="46">
        <v>37</v>
      </c>
      <c r="C28" s="47"/>
      <c r="D28" s="47"/>
      <c r="E28" s="47"/>
      <c r="F28" s="47"/>
      <c r="G28" s="62"/>
      <c r="H28" s="41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6" customHeight="1">
      <c r="A29" s="49">
        <v>11</v>
      </c>
      <c r="B29" t="s" s="63">
        <v>38</v>
      </c>
      <c r="C29" s="64">
        <v>3</v>
      </c>
      <c r="D29" s="52">
        <v>7</v>
      </c>
      <c r="E29" s="51">
        <f>C29*D29</f>
        <v>21</v>
      </c>
      <c r="F29" t="s" s="27">
        <v>25</v>
      </c>
      <c r="G29" s="53"/>
      <c r="H29" s="41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6" customHeight="1">
      <c r="A30" s="49">
        <v>12</v>
      </c>
      <c r="B30" t="s" s="63">
        <v>39</v>
      </c>
      <c r="C30" s="51">
        <v>135</v>
      </c>
      <c r="D30" s="52">
        <v>1</v>
      </c>
      <c r="E30" s="51">
        <f>C30*D30</f>
        <v>135</v>
      </c>
      <c r="F30" t="s" s="55">
        <v>25</v>
      </c>
      <c r="G30" s="53"/>
      <c r="H30" s="41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6" customHeight="1">
      <c r="A31" s="49">
        <v>13</v>
      </c>
      <c r="B31" t="s" s="63">
        <v>40</v>
      </c>
      <c r="C31" s="51">
        <v>50</v>
      </c>
      <c r="D31" s="52">
        <v>1</v>
      </c>
      <c r="E31" s="51">
        <f>C31*D31</f>
        <v>50</v>
      </c>
      <c r="F31" t="s" s="55">
        <v>25</v>
      </c>
      <c r="G31" s="53"/>
      <c r="H31" s="41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6" customHeight="1">
      <c r="A32" s="49">
        <v>14</v>
      </c>
      <c r="B32" t="s" s="63">
        <v>41</v>
      </c>
      <c r="C32" s="51">
        <v>100</v>
      </c>
      <c r="D32" s="52">
        <v>1</v>
      </c>
      <c r="E32" s="51">
        <f>C32*D32</f>
        <v>100</v>
      </c>
      <c r="F32" t="s" s="55">
        <v>25</v>
      </c>
      <c r="G32" s="53"/>
      <c r="H32" s="4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6" customHeight="1">
      <c r="A33" s="49">
        <v>15</v>
      </c>
      <c r="B33" s="60"/>
      <c r="C33" s="51"/>
      <c r="D33" s="60"/>
      <c r="E33" s="51"/>
      <c r="F33" s="56"/>
      <c r="G33" s="53"/>
      <c r="H33" s="41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" customHeight="1">
      <c r="A34" s="61"/>
      <c r="B34" t="s" s="46">
        <v>42</v>
      </c>
      <c r="C34" s="47"/>
      <c r="D34" s="47"/>
      <c r="E34" s="47"/>
      <c r="F34" s="47"/>
      <c r="G34" s="62"/>
      <c r="H34" s="41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6" customHeight="1">
      <c r="A35" s="49">
        <v>16</v>
      </c>
      <c r="B35" t="s" s="63">
        <v>43</v>
      </c>
      <c r="C35" s="64">
        <v>50</v>
      </c>
      <c r="D35" s="52">
        <v>1</v>
      </c>
      <c r="E35" s="51">
        <f>C35*D35</f>
        <v>50</v>
      </c>
      <c r="F35" t="s" s="27">
        <v>25</v>
      </c>
      <c r="G35" s="53"/>
      <c r="H35" s="41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6" customHeight="1">
      <c r="A36" s="49">
        <v>17</v>
      </c>
      <c r="B36" t="s" s="63">
        <v>44</v>
      </c>
      <c r="C36" s="51">
        <v>10</v>
      </c>
      <c r="D36" s="52">
        <v>1</v>
      </c>
      <c r="E36" s="51">
        <f>C36*D36</f>
        <v>10</v>
      </c>
      <c r="F36" t="s" s="55">
        <v>25</v>
      </c>
      <c r="G36" s="53"/>
      <c r="H36" s="41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6" customHeight="1">
      <c r="A37" s="49">
        <v>18</v>
      </c>
      <c r="B37" s="60"/>
      <c r="C37" s="51">
        <v>0</v>
      </c>
      <c r="D37" s="52">
        <v>0</v>
      </c>
      <c r="E37" s="51">
        <f>C37*D37</f>
        <v>0</v>
      </c>
      <c r="F37" t="s" s="55">
        <v>30</v>
      </c>
      <c r="G37" s="53"/>
      <c r="H37" s="41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6" customHeight="1">
      <c r="A38" s="49">
        <v>19</v>
      </c>
      <c r="B38" s="60"/>
      <c r="C38" s="51">
        <v>0</v>
      </c>
      <c r="D38" s="52">
        <v>0</v>
      </c>
      <c r="E38" s="51">
        <f>C38*D38</f>
        <v>0</v>
      </c>
      <c r="F38" t="s" s="55">
        <v>30</v>
      </c>
      <c r="G38" s="53"/>
      <c r="H38" s="41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6" customHeight="1">
      <c r="A39" s="49">
        <v>20</v>
      </c>
      <c r="B39" s="60"/>
      <c r="C39" s="51">
        <v>0</v>
      </c>
      <c r="D39" s="52">
        <v>0</v>
      </c>
      <c r="E39" s="51">
        <f>C39*D39</f>
        <v>0</v>
      </c>
      <c r="F39" t="s" s="56">
        <v>30</v>
      </c>
      <c r="G39" s="53"/>
      <c r="H39" s="41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" customHeight="1">
      <c r="A40" s="61"/>
      <c r="B40" s="47"/>
      <c r="C40" s="47"/>
      <c r="D40" s="47"/>
      <c r="E40" t="s" s="46">
        <v>17</v>
      </c>
      <c r="F40" t="s" s="46">
        <v>45</v>
      </c>
      <c r="G40" s="47"/>
      <c r="H40" s="41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" customHeight="1">
      <c r="A41" t="s" s="65">
        <v>46</v>
      </c>
      <c r="B41" s="44"/>
      <c r="C41" s="66"/>
      <c r="D41" s="66"/>
      <c r="E41" s="66">
        <f>SUM(E14:E40)</f>
        <v>6152.78</v>
      </c>
      <c r="F41" s="66">
        <f>SUMIF(F14:F40,"Yes",E14:E40)</f>
        <v>4976.78</v>
      </c>
      <c r="G41" t="s" s="67">
        <v>47</v>
      </c>
      <c r="H41" s="41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" customHeight="1">
      <c r="A42" s="68"/>
      <c r="B42" s="69"/>
      <c r="C42" s="69"/>
      <c r="D42" s="69"/>
      <c r="E42" s="69"/>
      <c r="F42" s="69"/>
      <c r="G42" s="69"/>
      <c r="H42" s="7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" customHeight="1">
      <c r="A43" s="71"/>
      <c r="B43" s="72"/>
      <c r="C43" s="72"/>
      <c r="D43" s="72"/>
      <c r="E43" s="72"/>
      <c r="F43" s="73"/>
      <c r="G43" s="73"/>
      <c r="H43" s="7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29" customHeight="1">
      <c r="A44" t="s" s="39">
        <v>13</v>
      </c>
      <c r="B44" t="s" s="40">
        <v>48</v>
      </c>
      <c r="C44" t="s" s="40">
        <v>49</v>
      </c>
      <c r="D44" t="s" s="40">
        <v>50</v>
      </c>
      <c r="E44" t="s" s="40">
        <v>51</v>
      </c>
      <c r="F44" s="74"/>
      <c r="G44" s="73"/>
      <c r="H44" s="7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" customHeight="1">
      <c r="A45" s="45"/>
      <c r="B45" t="s" s="46">
        <v>52</v>
      </c>
      <c r="C45" s="47"/>
      <c r="D45" s="47"/>
      <c r="E45" s="47"/>
      <c r="F45" s="74"/>
      <c r="G45" s="73"/>
      <c r="H45" s="70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49">
        <v>1</v>
      </c>
      <c r="B46" t="s" s="54">
        <v>53</v>
      </c>
      <c r="C46" s="51">
        <v>250</v>
      </c>
      <c r="D46" t="s" s="27">
        <v>54</v>
      </c>
      <c r="E46" s="51">
        <v>250</v>
      </c>
      <c r="F46" s="74"/>
      <c r="G46" s="73"/>
      <c r="H46" s="70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49">
        <v>2</v>
      </c>
      <c r="B47" t="s" s="54">
        <v>55</v>
      </c>
      <c r="C47" s="51">
        <v>1500</v>
      </c>
      <c r="D47" t="s" s="55">
        <v>54</v>
      </c>
      <c r="E47" s="51">
        <v>1500</v>
      </c>
      <c r="F47" s="74"/>
      <c r="G47" s="73"/>
      <c r="H47" s="70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49">
        <v>3</v>
      </c>
      <c r="B48" t="s" s="54">
        <v>56</v>
      </c>
      <c r="C48" s="51">
        <v>5000</v>
      </c>
      <c r="D48" t="s" s="55">
        <v>57</v>
      </c>
      <c r="E48" s="51">
        <v>0</v>
      </c>
      <c r="F48" s="74"/>
      <c r="G48" s="73"/>
      <c r="H48" s="70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49">
        <v>4</v>
      </c>
      <c r="B49" s="59"/>
      <c r="C49" s="51">
        <v>0</v>
      </c>
      <c r="D49" t="s" s="55">
        <v>30</v>
      </c>
      <c r="E49" s="51">
        <v>0</v>
      </c>
      <c r="F49" s="74"/>
      <c r="G49" s="73"/>
      <c r="H49" s="70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49">
        <v>5</v>
      </c>
      <c r="B50" s="59"/>
      <c r="C50" s="51">
        <v>0</v>
      </c>
      <c r="D50" t="s" s="55">
        <v>30</v>
      </c>
      <c r="E50" s="51">
        <v>0</v>
      </c>
      <c r="F50" s="74"/>
      <c r="G50" s="73"/>
      <c r="H50" s="70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49">
        <v>6</v>
      </c>
      <c r="B51" s="75"/>
      <c r="C51" s="51">
        <v>0</v>
      </c>
      <c r="D51" t="s" s="55">
        <v>30</v>
      </c>
      <c r="E51" s="51">
        <v>0</v>
      </c>
      <c r="F51" s="74"/>
      <c r="G51" s="73"/>
      <c r="H51" s="70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49">
        <v>7</v>
      </c>
      <c r="B52" s="59"/>
      <c r="C52" s="51">
        <v>0</v>
      </c>
      <c r="D52" t="s" s="55">
        <v>30</v>
      </c>
      <c r="E52" s="51">
        <v>0</v>
      </c>
      <c r="F52" s="74"/>
      <c r="G52" s="73"/>
      <c r="H52" s="70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49">
        <v>8</v>
      </c>
      <c r="B53" s="59"/>
      <c r="C53" s="51">
        <v>0</v>
      </c>
      <c r="D53" t="s" s="55">
        <v>30</v>
      </c>
      <c r="E53" s="51">
        <v>0</v>
      </c>
      <c r="F53" s="74"/>
      <c r="G53" s="73"/>
      <c r="H53" s="70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49">
        <v>9</v>
      </c>
      <c r="B54" s="59"/>
      <c r="C54" s="51">
        <v>0</v>
      </c>
      <c r="D54" t="s" s="55">
        <v>30</v>
      </c>
      <c r="E54" s="51">
        <v>0</v>
      </c>
      <c r="F54" s="74"/>
      <c r="G54" s="73"/>
      <c r="H54" s="70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49">
        <v>10</v>
      </c>
      <c r="B55" s="59"/>
      <c r="C55" s="51">
        <v>0</v>
      </c>
      <c r="D55" t="s" s="76">
        <v>30</v>
      </c>
      <c r="E55" s="51">
        <v>0</v>
      </c>
      <c r="F55" s="74"/>
      <c r="G55" s="73"/>
      <c r="H55" s="70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68"/>
      <c r="B56" s="69"/>
      <c r="C56" s="69"/>
      <c r="D56" s="73"/>
      <c r="E56" s="69"/>
      <c r="F56" s="73"/>
      <c r="G56" s="73"/>
      <c r="H56" s="70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7"/>
      <c r="B57" s="73"/>
      <c r="C57" s="73"/>
      <c r="D57" s="73"/>
      <c r="E57" s="73"/>
      <c r="F57" s="73"/>
      <c r="G57" s="73"/>
      <c r="H57" s="7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7"/>
      <c r="B58" s="73"/>
      <c r="C58" s="73"/>
      <c r="D58" s="73"/>
      <c r="E58" s="73"/>
      <c r="F58" s="73"/>
      <c r="G58" s="73"/>
      <c r="H58" s="70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7"/>
      <c r="B59" s="73"/>
      <c r="C59" s="73"/>
      <c r="D59" s="73"/>
      <c r="E59" s="73"/>
      <c r="F59" s="73"/>
      <c r="G59" s="73"/>
      <c r="H59" s="70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7"/>
      <c r="B60" s="73"/>
      <c r="C60" s="73"/>
      <c r="D60" s="73"/>
      <c r="E60" s="73"/>
      <c r="F60" s="73"/>
      <c r="G60" s="73"/>
      <c r="H60" s="70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7"/>
      <c r="B61" s="73"/>
      <c r="C61" s="73"/>
      <c r="D61" s="73"/>
      <c r="E61" s="73"/>
      <c r="F61" s="73"/>
      <c r="G61" s="73"/>
      <c r="H61" s="70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7"/>
      <c r="B62" s="73"/>
      <c r="C62" s="73"/>
      <c r="D62" s="73"/>
      <c r="E62" s="73"/>
      <c r="F62" s="73"/>
      <c r="G62" s="73"/>
      <c r="H62" s="70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7"/>
      <c r="B63" s="73"/>
      <c r="C63" s="73"/>
      <c r="D63" s="73"/>
      <c r="E63" s="73"/>
      <c r="F63" s="73"/>
      <c r="G63" s="73"/>
      <c r="H63" s="70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7"/>
      <c r="B64" s="73"/>
      <c r="C64" s="73"/>
      <c r="D64" s="73"/>
      <c r="E64" s="73"/>
      <c r="F64" s="73"/>
      <c r="G64" s="73"/>
      <c r="H64" s="70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7"/>
      <c r="B65" s="73"/>
      <c r="C65" s="73"/>
      <c r="D65" s="73"/>
      <c r="E65" s="73"/>
      <c r="F65" s="73"/>
      <c r="G65" s="73"/>
      <c r="H65" s="70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7"/>
      <c r="B66" s="73"/>
      <c r="C66" s="73"/>
      <c r="D66" s="73"/>
      <c r="E66" s="73"/>
      <c r="F66" s="73"/>
      <c r="G66" s="73"/>
      <c r="H66" s="70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7"/>
      <c r="B67" s="73"/>
      <c r="C67" s="73"/>
      <c r="D67" s="73"/>
      <c r="E67" s="73"/>
      <c r="F67" s="73"/>
      <c r="G67" s="73"/>
      <c r="H67" s="70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7"/>
      <c r="B68" s="73"/>
      <c r="C68" s="73"/>
      <c r="D68" s="73"/>
      <c r="E68" s="73"/>
      <c r="F68" s="73"/>
      <c r="G68" s="73"/>
      <c r="H68" s="70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7"/>
      <c r="B69" s="73"/>
      <c r="C69" s="73"/>
      <c r="D69" s="73"/>
      <c r="E69" s="73"/>
      <c r="F69" s="73"/>
      <c r="G69" s="73"/>
      <c r="H69" s="70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7"/>
      <c r="B70" s="73"/>
      <c r="C70" s="73"/>
      <c r="D70" s="73"/>
      <c r="E70" s="73"/>
      <c r="F70" s="73"/>
      <c r="G70" s="73"/>
      <c r="H70" s="70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7"/>
      <c r="B71" s="73"/>
      <c r="C71" s="73"/>
      <c r="D71" s="73"/>
      <c r="E71" s="73"/>
      <c r="F71" s="73"/>
      <c r="G71" s="73"/>
      <c r="H71" s="70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7"/>
      <c r="B72" s="73"/>
      <c r="C72" s="73"/>
      <c r="D72" s="73"/>
      <c r="E72" s="73"/>
      <c r="F72" s="73"/>
      <c r="G72" s="73"/>
      <c r="H72" s="7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7"/>
      <c r="B73" s="73"/>
      <c r="C73" s="73"/>
      <c r="D73" s="73"/>
      <c r="E73" s="73"/>
      <c r="F73" s="73"/>
      <c r="G73" s="73"/>
      <c r="H73" s="70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7"/>
      <c r="B74" s="73"/>
      <c r="C74" s="73"/>
      <c r="D74" s="73"/>
      <c r="E74" s="73"/>
      <c r="F74" s="73"/>
      <c r="G74" s="73"/>
      <c r="H74" s="70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7"/>
      <c r="B75" s="73"/>
      <c r="C75" s="73"/>
      <c r="D75" s="73"/>
      <c r="E75" s="73"/>
      <c r="F75" s="73"/>
      <c r="G75" s="73"/>
      <c r="H75" s="7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7"/>
      <c r="B76" s="73"/>
      <c r="C76" s="73"/>
      <c r="D76" s="73"/>
      <c r="E76" s="73"/>
      <c r="F76" s="73"/>
      <c r="G76" s="73"/>
      <c r="H76" s="70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7"/>
      <c r="B77" s="73"/>
      <c r="C77" s="73"/>
      <c r="D77" s="73"/>
      <c r="E77" s="73"/>
      <c r="F77" s="73"/>
      <c r="G77" s="73"/>
      <c r="H77" s="70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7"/>
      <c r="B78" s="73"/>
      <c r="C78" s="73"/>
      <c r="D78" s="73"/>
      <c r="E78" s="73"/>
      <c r="F78" s="73"/>
      <c r="G78" s="73"/>
      <c r="H78" s="70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7"/>
      <c r="B79" s="73"/>
      <c r="C79" s="73"/>
      <c r="D79" s="73"/>
      <c r="E79" s="73"/>
      <c r="F79" s="73"/>
      <c r="G79" s="73"/>
      <c r="H79" s="70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7"/>
      <c r="B80" s="73"/>
      <c r="C80" s="73"/>
      <c r="D80" s="73"/>
      <c r="E80" s="73"/>
      <c r="F80" s="73"/>
      <c r="G80" s="73"/>
      <c r="H80" s="70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7"/>
      <c r="B81" s="73"/>
      <c r="C81" s="73"/>
      <c r="D81" s="73"/>
      <c r="E81" s="73"/>
      <c r="F81" s="73"/>
      <c r="G81" s="73"/>
      <c r="H81" s="70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7"/>
      <c r="B82" s="73"/>
      <c r="C82" s="73"/>
      <c r="D82" s="73"/>
      <c r="E82" s="73"/>
      <c r="F82" s="73"/>
      <c r="G82" s="73"/>
      <c r="H82" s="70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7"/>
      <c r="B83" s="73"/>
      <c r="C83" s="73"/>
      <c r="D83" s="73"/>
      <c r="E83" s="73"/>
      <c r="F83" s="73"/>
      <c r="G83" s="73"/>
      <c r="H83" s="70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7"/>
      <c r="B84" s="73"/>
      <c r="C84" s="73"/>
      <c r="D84" s="73"/>
      <c r="E84" s="73"/>
      <c r="F84" s="73"/>
      <c r="G84" s="73"/>
      <c r="H84" s="70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7"/>
      <c r="B85" s="73"/>
      <c r="C85" s="73"/>
      <c r="D85" s="73"/>
      <c r="E85" s="73"/>
      <c r="F85" s="73"/>
      <c r="G85" s="73"/>
      <c r="H85" s="70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7"/>
      <c r="B86" s="73"/>
      <c r="C86" s="73"/>
      <c r="D86" s="73"/>
      <c r="E86" s="73"/>
      <c r="F86" s="73"/>
      <c r="G86" s="73"/>
      <c r="H86" s="70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7"/>
      <c r="B87" s="73"/>
      <c r="C87" s="73"/>
      <c r="D87" s="73"/>
      <c r="E87" s="73"/>
      <c r="F87" s="73"/>
      <c r="G87" s="73"/>
      <c r="H87" s="70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8"/>
      <c r="B88" s="78"/>
      <c r="C88" s="78"/>
      <c r="D88" s="78"/>
      <c r="E88" s="78"/>
      <c r="F88" s="78"/>
      <c r="G88" s="79"/>
      <c r="H88" s="41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29"/>
      <c r="H89" s="41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29"/>
      <c r="H90" s="41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29"/>
      <c r="H91" s="41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29"/>
      <c r="H92" s="41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29"/>
      <c r="H93" s="41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29"/>
      <c r="H94" s="41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29"/>
      <c r="H95" s="41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29"/>
      <c r="H96" s="41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29"/>
      <c r="H97" s="41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29"/>
      <c r="H98" s="41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29"/>
      <c r="H99" s="41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29"/>
      <c r="H100" s="41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29"/>
      <c r="H101" s="41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29"/>
      <c r="H102" s="41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29"/>
      <c r="H103" s="41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29"/>
      <c r="H104" s="41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29"/>
      <c r="H105" s="41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29"/>
      <c r="H106" s="41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29"/>
      <c r="H107" s="41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29"/>
      <c r="H108" s="41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29"/>
      <c r="H109" s="41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29"/>
      <c r="H110" s="41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29"/>
      <c r="H111" s="41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29"/>
      <c r="H112" s="41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29"/>
      <c r="H113" s="41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29"/>
      <c r="H114" s="41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29"/>
      <c r="H115" s="41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29"/>
      <c r="H116" s="41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29"/>
      <c r="H117" s="41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29"/>
      <c r="H118" s="41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29"/>
      <c r="H119" s="41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29"/>
      <c r="H120" s="41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29"/>
      <c r="H121" s="41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29"/>
      <c r="H122" s="41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29"/>
      <c r="H123" s="41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29"/>
      <c r="H124" s="41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29"/>
      <c r="H125" s="41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29"/>
      <c r="H126" s="41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29"/>
      <c r="H127" s="41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29"/>
      <c r="H128" s="41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29"/>
      <c r="H129" s="41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29"/>
      <c r="H130" s="41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29"/>
      <c r="H131" s="41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29"/>
      <c r="H132" s="41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29"/>
      <c r="H133" s="41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29"/>
      <c r="H134" s="41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29"/>
      <c r="H135" s="41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29"/>
      <c r="H136" s="41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29"/>
      <c r="H137" s="41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29"/>
      <c r="H138" s="41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29"/>
      <c r="H139" s="41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29"/>
      <c r="H140" s="41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29"/>
      <c r="H141" s="41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29"/>
      <c r="H142" s="41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29"/>
      <c r="H143" s="41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29"/>
      <c r="H144" s="41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29"/>
      <c r="H145" s="41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29"/>
      <c r="H146" s="41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29"/>
      <c r="H147" s="41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29"/>
      <c r="H148" s="41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29"/>
      <c r="H149" s="41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29"/>
      <c r="H150" s="41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29"/>
      <c r="H151" s="41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29"/>
      <c r="H152" s="41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29"/>
      <c r="H153" s="41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29"/>
      <c r="H154" s="41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29"/>
      <c r="H155" s="41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29"/>
      <c r="H156" s="41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29"/>
      <c r="H157" s="41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29"/>
      <c r="H158" s="41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29"/>
      <c r="H159" s="41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29"/>
      <c r="H160" s="41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29"/>
      <c r="H161" s="41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29"/>
      <c r="H162" s="41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29"/>
      <c r="H163" s="41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29"/>
      <c r="H164" s="41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29"/>
      <c r="H165" s="41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29"/>
      <c r="H166" s="41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29"/>
      <c r="H167" s="41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29"/>
      <c r="H168" s="41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29"/>
      <c r="H169" s="41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29"/>
      <c r="H170" s="41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29"/>
      <c r="H171" s="41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29"/>
      <c r="H172" s="41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29"/>
      <c r="H173" s="41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29"/>
      <c r="H174" s="41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29"/>
      <c r="H175" s="41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29"/>
      <c r="H176" s="41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29"/>
      <c r="H177" s="41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29"/>
      <c r="H178" s="41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29"/>
      <c r="H179" s="41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29"/>
      <c r="H180" s="41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29"/>
      <c r="H181" s="41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29"/>
      <c r="H182" s="41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29"/>
      <c r="H183" s="41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29"/>
      <c r="H184" s="41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29"/>
      <c r="H185" s="41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29"/>
      <c r="H186" s="41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29"/>
      <c r="H187" s="41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29"/>
      <c r="H188" s="41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29"/>
      <c r="H189" s="41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29"/>
      <c r="H190" s="41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29"/>
      <c r="H191" s="41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29"/>
      <c r="H192" s="41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29"/>
      <c r="H193" s="41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29"/>
      <c r="H194" s="41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29"/>
      <c r="H195" s="41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29"/>
      <c r="H196" s="41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29"/>
      <c r="H197" s="41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29"/>
      <c r="H198" s="41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29"/>
      <c r="H199" s="41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29"/>
      <c r="H200" s="41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29"/>
      <c r="H201" s="41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29"/>
      <c r="H202" s="41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29"/>
      <c r="H203" s="41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29"/>
      <c r="H204" s="41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29"/>
      <c r="H205" s="41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29"/>
      <c r="H206" s="41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29"/>
      <c r="H207" s="41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29"/>
      <c r="H208" s="41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29"/>
      <c r="H209" s="41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29"/>
      <c r="H210" s="41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29"/>
      <c r="H211" s="41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29"/>
      <c r="H212" s="41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29"/>
      <c r="H213" s="41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29"/>
      <c r="H214" s="41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29"/>
      <c r="H215" s="41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29"/>
      <c r="H216" s="41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29"/>
      <c r="H217" s="41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29"/>
      <c r="H218" s="41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29"/>
      <c r="H219" s="41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29"/>
      <c r="H220" s="41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29"/>
      <c r="H221" s="41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29"/>
      <c r="H222" s="41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29"/>
      <c r="H223" s="41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29"/>
      <c r="H224" s="41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29"/>
      <c r="H225" s="41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29"/>
      <c r="H226" s="41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29"/>
      <c r="H227" s="41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29"/>
      <c r="H228" s="41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29"/>
      <c r="H229" s="41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29"/>
      <c r="H230" s="41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29"/>
      <c r="H231" s="41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29"/>
      <c r="H232" s="41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29"/>
      <c r="H233" s="41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29"/>
      <c r="H234" s="41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29"/>
      <c r="H235" s="41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29"/>
      <c r="H236" s="41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29"/>
      <c r="H237" s="41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29"/>
      <c r="H238" s="41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29"/>
      <c r="H239" s="41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29"/>
      <c r="H240" s="41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29"/>
      <c r="H241" s="41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29"/>
      <c r="H242" s="41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29"/>
      <c r="H243" s="41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29"/>
      <c r="H244" s="41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29"/>
      <c r="H245" s="41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29"/>
      <c r="H246" s="41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29"/>
      <c r="H247" s="41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29"/>
      <c r="H248" s="41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29"/>
      <c r="H249" s="41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29"/>
      <c r="H250" s="41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29"/>
      <c r="H251" s="41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29"/>
      <c r="H252" s="41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29"/>
      <c r="H253" s="41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29"/>
      <c r="H254" s="41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29"/>
      <c r="H255" s="41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29"/>
      <c r="H256" s="41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29"/>
      <c r="H257" s="41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29"/>
      <c r="H258" s="41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29"/>
      <c r="H259" s="41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29"/>
      <c r="H260" s="41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29"/>
      <c r="H261" s="41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29"/>
      <c r="H262" s="41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29"/>
      <c r="H263" s="41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29"/>
      <c r="H264" s="41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29"/>
      <c r="H265" s="41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29"/>
      <c r="H266" s="41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29"/>
      <c r="H267" s="41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29"/>
      <c r="H268" s="41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29"/>
      <c r="H269" s="41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29"/>
      <c r="H270" s="41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29"/>
      <c r="H271" s="41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29"/>
      <c r="H272" s="41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29"/>
      <c r="H273" s="41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29"/>
      <c r="H274" s="41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29"/>
      <c r="H275" s="41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29"/>
      <c r="H276" s="41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29"/>
      <c r="H277" s="41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29"/>
      <c r="H278" s="41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29"/>
      <c r="H279" s="41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29"/>
      <c r="H280" s="41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29"/>
      <c r="H281" s="41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29"/>
      <c r="H282" s="41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29"/>
      <c r="H283" s="41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29"/>
      <c r="H284" s="41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29"/>
      <c r="H285" s="41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29"/>
      <c r="H286" s="41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29"/>
      <c r="H287" s="41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29"/>
      <c r="H288" s="41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29"/>
      <c r="H289" s="41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29"/>
      <c r="H290" s="41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29"/>
      <c r="H291" s="41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29"/>
      <c r="H292" s="41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29"/>
      <c r="H293" s="41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29"/>
      <c r="H294" s="41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29"/>
      <c r="H295" s="41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29"/>
      <c r="H296" s="41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29"/>
      <c r="H297" s="41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29"/>
      <c r="H298" s="41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29"/>
      <c r="H299" s="41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29"/>
      <c r="H300" s="41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29"/>
      <c r="H301" s="41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29"/>
      <c r="H302" s="41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29"/>
      <c r="H303" s="41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29"/>
      <c r="H304" s="41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29"/>
      <c r="H305" s="41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29"/>
      <c r="H306" s="41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29"/>
      <c r="H307" s="41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29"/>
      <c r="H308" s="41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29"/>
      <c r="H309" s="41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29"/>
      <c r="H310" s="41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29"/>
      <c r="H311" s="41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29"/>
      <c r="H312" s="41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29"/>
      <c r="H313" s="41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29"/>
      <c r="H314" s="41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29"/>
      <c r="H315" s="41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29"/>
      <c r="H316" s="41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29"/>
      <c r="H317" s="41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29"/>
      <c r="H318" s="41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29"/>
      <c r="H319" s="41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29"/>
      <c r="H320" s="41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29"/>
      <c r="H321" s="41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29"/>
      <c r="H322" s="41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29"/>
      <c r="H323" s="41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29"/>
      <c r="H324" s="41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29"/>
      <c r="H325" s="41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29"/>
      <c r="H326" s="41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29"/>
      <c r="H327" s="41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29"/>
      <c r="H328" s="41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29"/>
      <c r="H329" s="41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29"/>
      <c r="H330" s="41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29"/>
      <c r="H331" s="41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29"/>
      <c r="H332" s="41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29"/>
      <c r="H333" s="41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29"/>
      <c r="H334" s="41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29"/>
      <c r="H335" s="41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29"/>
      <c r="H336" s="41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29"/>
      <c r="H337" s="41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29"/>
      <c r="H338" s="41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29"/>
      <c r="H339" s="41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29"/>
      <c r="H340" s="41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29"/>
      <c r="H341" s="41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29"/>
      <c r="H342" s="41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29"/>
      <c r="H343" s="41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29"/>
      <c r="H344" s="41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29"/>
      <c r="H345" s="41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29"/>
      <c r="H346" s="41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29"/>
      <c r="H347" s="41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29"/>
      <c r="H348" s="41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29"/>
      <c r="H349" s="41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29"/>
      <c r="H350" s="41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29"/>
      <c r="H351" s="41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29"/>
      <c r="H352" s="41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29"/>
      <c r="H353" s="41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29"/>
      <c r="H354" s="41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29"/>
      <c r="H355" s="41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29"/>
      <c r="H356" s="41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29"/>
      <c r="H357" s="41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29"/>
      <c r="H358" s="41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29"/>
      <c r="H359" s="41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29"/>
      <c r="H360" s="41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29"/>
      <c r="H361" s="41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29"/>
      <c r="H362" s="41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29"/>
      <c r="H363" s="41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29"/>
      <c r="H364" s="41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29"/>
      <c r="H365" s="41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29"/>
      <c r="H366" s="41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29"/>
      <c r="H367" s="41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29"/>
      <c r="H368" s="41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29"/>
      <c r="H369" s="41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29"/>
      <c r="H370" s="41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29"/>
      <c r="H371" s="41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29"/>
      <c r="H372" s="41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29"/>
      <c r="H373" s="41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29"/>
      <c r="H374" s="41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29"/>
      <c r="H375" s="41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29"/>
      <c r="H376" s="41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29"/>
      <c r="H377" s="41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29"/>
      <c r="H378" s="41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29"/>
      <c r="H379" s="41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29"/>
      <c r="H380" s="41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29"/>
      <c r="H381" s="41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29"/>
      <c r="H382" s="41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29"/>
      <c r="H383" s="41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29"/>
      <c r="H384" s="41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29"/>
      <c r="H385" s="41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29"/>
      <c r="H386" s="41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29"/>
      <c r="H387" s="41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29"/>
      <c r="H388" s="41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29"/>
      <c r="H389" s="41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29"/>
      <c r="H390" s="41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29"/>
      <c r="H391" s="41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29"/>
      <c r="H392" s="41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29"/>
      <c r="H393" s="41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29"/>
      <c r="H394" s="41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29"/>
      <c r="H395" s="41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29"/>
      <c r="H396" s="41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29"/>
      <c r="H397" s="41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29"/>
      <c r="H398" s="41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29"/>
      <c r="H399" s="41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29"/>
      <c r="H400" s="41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29"/>
      <c r="H401" s="41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29"/>
      <c r="H402" s="41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29"/>
      <c r="H403" s="41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29"/>
      <c r="H404" s="41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29"/>
      <c r="H405" s="41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29"/>
      <c r="H406" s="41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29"/>
      <c r="H407" s="41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29"/>
      <c r="H408" s="41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29"/>
      <c r="H409" s="41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29"/>
      <c r="H410" s="41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29"/>
      <c r="H411" s="41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29"/>
      <c r="H412" s="41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29"/>
      <c r="H413" s="41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29"/>
      <c r="H414" s="41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29"/>
      <c r="H415" s="41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29"/>
      <c r="H416" s="41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29"/>
      <c r="H417" s="41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29"/>
      <c r="H418" s="41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29"/>
      <c r="H419" s="41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29"/>
      <c r="H420" s="41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29"/>
      <c r="H421" s="41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29"/>
      <c r="H422" s="41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29"/>
      <c r="H423" s="41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29"/>
      <c r="H424" s="41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29"/>
      <c r="H425" s="41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29"/>
      <c r="H426" s="41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29"/>
      <c r="H427" s="41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29"/>
      <c r="H428" s="41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29"/>
      <c r="H429" s="41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29"/>
      <c r="H430" s="41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29"/>
      <c r="H431" s="41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29"/>
      <c r="H432" s="41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29"/>
      <c r="H433" s="41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29"/>
      <c r="H434" s="41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29"/>
      <c r="H435" s="41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29"/>
      <c r="H436" s="41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29"/>
      <c r="H437" s="41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29"/>
      <c r="H438" s="41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29"/>
      <c r="H439" s="41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29"/>
      <c r="H440" s="41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29"/>
      <c r="H441" s="41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29"/>
      <c r="H442" s="41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29"/>
      <c r="H443" s="41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29"/>
      <c r="H444" s="41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29"/>
      <c r="H445" s="41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29"/>
      <c r="H446" s="41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29"/>
      <c r="H447" s="41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29"/>
      <c r="H448" s="41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29"/>
      <c r="H449" s="41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29"/>
      <c r="H450" s="41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29"/>
      <c r="H451" s="41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29"/>
      <c r="H452" s="41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29"/>
      <c r="H453" s="41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29"/>
      <c r="H454" s="41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29"/>
      <c r="H455" s="41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29"/>
      <c r="H456" s="41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29"/>
      <c r="H457" s="41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29"/>
      <c r="H458" s="41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29"/>
      <c r="H459" s="41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29"/>
      <c r="H460" s="41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29"/>
      <c r="H461" s="41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29"/>
      <c r="H462" s="41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29"/>
      <c r="H463" s="41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29"/>
      <c r="H464" s="41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29"/>
      <c r="H465" s="41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29"/>
      <c r="H466" s="41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29"/>
      <c r="H467" s="41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29"/>
      <c r="H468" s="41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29"/>
      <c r="H469" s="41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29"/>
      <c r="H470" s="41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29"/>
      <c r="H471" s="41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29"/>
      <c r="H472" s="41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29"/>
      <c r="H473" s="41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29"/>
      <c r="H474" s="41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29"/>
      <c r="H475" s="41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29"/>
      <c r="H476" s="41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29"/>
      <c r="H477" s="41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29"/>
      <c r="H478" s="41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29"/>
      <c r="H479" s="41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29"/>
      <c r="H480" s="41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29"/>
      <c r="H481" s="41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29"/>
      <c r="H482" s="41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29"/>
      <c r="H483" s="41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29"/>
      <c r="H484" s="41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29"/>
      <c r="H485" s="41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29"/>
      <c r="H486" s="41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29"/>
      <c r="H487" s="41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29"/>
      <c r="H488" s="41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29"/>
      <c r="H489" s="41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29"/>
      <c r="H490" s="41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29"/>
      <c r="H491" s="41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29"/>
      <c r="H492" s="41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29"/>
      <c r="H493" s="41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29"/>
      <c r="H494" s="41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29"/>
      <c r="H495" s="41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29"/>
      <c r="H496" s="41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29"/>
      <c r="H497" s="41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29"/>
      <c r="H498" s="41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29"/>
      <c r="H499" s="41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29"/>
      <c r="H500" s="41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29"/>
      <c r="H501" s="41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29"/>
      <c r="H502" s="41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29"/>
      <c r="H503" s="41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29"/>
      <c r="H504" s="41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29"/>
      <c r="H505" s="41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29"/>
      <c r="H506" s="41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29"/>
      <c r="H507" s="41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29"/>
      <c r="H508" s="41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29"/>
      <c r="H509" s="41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29"/>
      <c r="H510" s="41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29"/>
      <c r="H511" s="41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29"/>
      <c r="H512" s="41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29"/>
      <c r="H513" s="41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29"/>
      <c r="H514" s="41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29"/>
      <c r="H515" s="41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29"/>
      <c r="H516" s="41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29"/>
      <c r="H517" s="41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29"/>
      <c r="H518" s="41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29"/>
      <c r="H519" s="41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29"/>
      <c r="H520" s="41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29"/>
      <c r="H521" s="41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29"/>
      <c r="H522" s="41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29"/>
      <c r="H523" s="41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29"/>
      <c r="H524" s="41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29"/>
      <c r="H525" s="41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29"/>
      <c r="H526" s="41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29"/>
      <c r="H527" s="41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29"/>
      <c r="H528" s="41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29"/>
      <c r="H529" s="41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29"/>
      <c r="H530" s="41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29"/>
      <c r="H531" s="41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29"/>
      <c r="H532" s="41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29"/>
      <c r="H533" s="41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29"/>
      <c r="H534" s="41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29"/>
      <c r="H535" s="41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29"/>
      <c r="H536" s="41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29"/>
      <c r="H537" s="41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29"/>
      <c r="H538" s="41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29"/>
      <c r="H539" s="41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29"/>
      <c r="H540" s="41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29"/>
      <c r="H541" s="41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29"/>
      <c r="H542" s="41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29"/>
      <c r="H543" s="41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29"/>
      <c r="H544" s="41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29"/>
      <c r="H545" s="41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29"/>
      <c r="H546" s="41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29"/>
      <c r="H547" s="41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29"/>
      <c r="H548" s="41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29"/>
      <c r="H549" s="41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29"/>
      <c r="H550" s="41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29"/>
      <c r="H551" s="41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29"/>
      <c r="H552" s="41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29"/>
      <c r="H553" s="41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29"/>
      <c r="H554" s="41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29"/>
      <c r="H555" s="41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29"/>
      <c r="H556" s="41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29"/>
      <c r="H557" s="41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29"/>
      <c r="H558" s="41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29"/>
      <c r="H559" s="41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29"/>
      <c r="H560" s="41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29"/>
      <c r="H561" s="41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29"/>
      <c r="H562" s="41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29"/>
      <c r="H563" s="41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29"/>
      <c r="H564" s="41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29"/>
      <c r="H565" s="41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29"/>
      <c r="H566" s="41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29"/>
      <c r="H567" s="41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29"/>
      <c r="H568" s="41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29"/>
      <c r="H569" s="41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29"/>
      <c r="H570" s="41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29"/>
      <c r="H571" s="41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29"/>
      <c r="H572" s="41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29"/>
      <c r="H573" s="41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29"/>
      <c r="H574" s="41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29"/>
      <c r="H575" s="41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29"/>
      <c r="H576" s="41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29"/>
      <c r="H577" s="41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29"/>
      <c r="H578" s="41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29"/>
      <c r="H579" s="41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29"/>
      <c r="H580" s="41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29"/>
      <c r="H581" s="41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29"/>
      <c r="H582" s="41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29"/>
      <c r="H583" s="41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29"/>
      <c r="H584" s="41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29"/>
      <c r="H585" s="41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29"/>
      <c r="H586" s="41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29"/>
      <c r="H587" s="41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29"/>
      <c r="H588" s="41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29"/>
      <c r="H589" s="41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29"/>
      <c r="H590" s="41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29"/>
      <c r="H591" s="41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29"/>
      <c r="H592" s="41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29"/>
      <c r="H593" s="41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29"/>
      <c r="H594" s="41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29"/>
      <c r="H595" s="41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29"/>
      <c r="H596" s="41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29"/>
      <c r="H597" s="41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29"/>
      <c r="H598" s="41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29"/>
      <c r="H599" s="41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29"/>
      <c r="H600" s="41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29"/>
      <c r="H601" s="41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29"/>
      <c r="H602" s="41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29"/>
      <c r="H603" s="41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29"/>
      <c r="H604" s="41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29"/>
      <c r="H605" s="41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29"/>
      <c r="H606" s="41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29"/>
      <c r="H607" s="41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29"/>
      <c r="H608" s="41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29"/>
      <c r="H609" s="41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29"/>
      <c r="H610" s="41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29"/>
      <c r="H611" s="41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29"/>
      <c r="H612" s="41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29"/>
      <c r="H613" s="41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29"/>
      <c r="H614" s="41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29"/>
      <c r="H615" s="41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29"/>
      <c r="H616" s="41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29"/>
      <c r="H617" s="41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29"/>
      <c r="H618" s="41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29"/>
      <c r="H619" s="41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29"/>
      <c r="H620" s="41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29"/>
      <c r="H621" s="41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29"/>
      <c r="H622" s="41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29"/>
      <c r="H623" s="41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29"/>
      <c r="H624" s="41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29"/>
      <c r="H625" s="41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29"/>
      <c r="H626" s="41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29"/>
      <c r="H627" s="41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29"/>
      <c r="H628" s="41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29"/>
      <c r="H629" s="41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29"/>
      <c r="H630" s="41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29"/>
      <c r="H631" s="41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29"/>
      <c r="H632" s="41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29"/>
      <c r="H633" s="41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29"/>
      <c r="H634" s="41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29"/>
      <c r="H635" s="41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29"/>
      <c r="H636" s="41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29"/>
      <c r="H637" s="41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29"/>
      <c r="H638" s="41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29"/>
      <c r="H639" s="41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29"/>
      <c r="H640" s="41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29"/>
      <c r="H641" s="41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29"/>
      <c r="H642" s="41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29"/>
      <c r="H643" s="41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29"/>
      <c r="H644" s="41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29"/>
      <c r="H645" s="41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29"/>
      <c r="H646" s="41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29"/>
      <c r="H647" s="41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29"/>
      <c r="H648" s="41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29"/>
      <c r="H649" s="41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29"/>
      <c r="H650" s="41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29"/>
      <c r="H651" s="41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29"/>
      <c r="H652" s="41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29"/>
      <c r="H653" s="41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29"/>
      <c r="H654" s="41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29"/>
      <c r="H655" s="41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29"/>
      <c r="H656" s="41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29"/>
      <c r="H657" s="41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29"/>
      <c r="H658" s="41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29"/>
      <c r="H659" s="41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29"/>
      <c r="H660" s="41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29"/>
      <c r="H661" s="41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29"/>
      <c r="H662" s="41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29"/>
      <c r="H663" s="41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29"/>
      <c r="H664" s="41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29"/>
      <c r="H665" s="41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29"/>
      <c r="H666" s="41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29"/>
      <c r="H667" s="41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29"/>
      <c r="H668" s="41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29"/>
      <c r="H669" s="41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29"/>
      <c r="H670" s="41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29"/>
      <c r="H671" s="41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29"/>
      <c r="H672" s="41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29"/>
      <c r="H673" s="41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29"/>
      <c r="H674" s="41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29"/>
      <c r="H675" s="41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29"/>
      <c r="H676" s="41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29"/>
      <c r="H677" s="41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29"/>
      <c r="H678" s="41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29"/>
      <c r="H679" s="41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29"/>
      <c r="H680" s="41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29"/>
      <c r="H681" s="41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29"/>
      <c r="H682" s="41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29"/>
      <c r="H683" s="41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29"/>
      <c r="H684" s="41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29"/>
      <c r="H685" s="41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29"/>
      <c r="H686" s="41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29"/>
      <c r="H687" s="41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29"/>
      <c r="H688" s="41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29"/>
      <c r="H689" s="41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29"/>
      <c r="H690" s="41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29"/>
      <c r="H691" s="41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29"/>
      <c r="H692" s="41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29"/>
      <c r="H693" s="41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29"/>
      <c r="H694" s="41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29"/>
      <c r="H695" s="41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29"/>
      <c r="H696" s="41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29"/>
      <c r="H697" s="41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29"/>
      <c r="H698" s="41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29"/>
      <c r="H699" s="41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29"/>
      <c r="H700" s="41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29"/>
      <c r="H701" s="41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29"/>
      <c r="H702" s="41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29"/>
      <c r="H703" s="41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29"/>
      <c r="H704" s="41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29"/>
      <c r="H705" s="41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29"/>
      <c r="H706" s="41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29"/>
      <c r="H707" s="41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29"/>
      <c r="H708" s="41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29"/>
      <c r="H709" s="41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29"/>
      <c r="H710" s="41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29"/>
      <c r="H711" s="41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29"/>
      <c r="H712" s="41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29"/>
      <c r="H713" s="41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29"/>
      <c r="H714" s="41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29"/>
      <c r="H715" s="41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29"/>
      <c r="H716" s="41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29"/>
      <c r="H717" s="41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29"/>
      <c r="H718" s="41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29"/>
      <c r="H719" s="41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29"/>
      <c r="H720" s="41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29"/>
      <c r="H721" s="41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29"/>
      <c r="H722" s="41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29"/>
      <c r="H723" s="41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29"/>
      <c r="H724" s="41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29"/>
      <c r="H725" s="41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29"/>
      <c r="H726" s="41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29"/>
      <c r="H727" s="41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29"/>
      <c r="H728" s="41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29"/>
      <c r="H729" s="41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29"/>
      <c r="H730" s="41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29"/>
      <c r="H731" s="41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29"/>
      <c r="H732" s="41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29"/>
      <c r="H733" s="41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29"/>
      <c r="H734" s="41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29"/>
      <c r="H735" s="41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29"/>
      <c r="H736" s="41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29"/>
      <c r="H737" s="41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29"/>
      <c r="H738" s="41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29"/>
      <c r="H739" s="41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29"/>
      <c r="H740" s="41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29"/>
      <c r="H741" s="41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29"/>
      <c r="H742" s="41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29"/>
      <c r="H743" s="41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29"/>
      <c r="H744" s="41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29"/>
      <c r="H745" s="41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29"/>
      <c r="H746" s="41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29"/>
      <c r="H747" s="41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29"/>
      <c r="H748" s="41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29"/>
      <c r="H749" s="41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29"/>
      <c r="H750" s="41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29"/>
      <c r="H751" s="41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29"/>
      <c r="H752" s="41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29"/>
      <c r="H753" s="41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29"/>
      <c r="H754" s="41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29"/>
      <c r="H755" s="41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29"/>
      <c r="H756" s="41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29"/>
      <c r="H757" s="41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29"/>
      <c r="H758" s="41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29"/>
      <c r="H759" s="41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29"/>
      <c r="H760" s="41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29"/>
      <c r="H761" s="41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29"/>
      <c r="H762" s="41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29"/>
      <c r="H763" s="41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29"/>
      <c r="H764" s="41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29"/>
      <c r="H765" s="41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29"/>
      <c r="H766" s="41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29"/>
      <c r="H767" s="41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29"/>
      <c r="H768" s="41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29"/>
      <c r="H769" s="41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29"/>
      <c r="H770" s="41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29"/>
      <c r="H771" s="41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29"/>
      <c r="H772" s="41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29"/>
      <c r="H773" s="41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29"/>
      <c r="H774" s="41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29"/>
      <c r="H775" s="41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29"/>
      <c r="H776" s="41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29"/>
      <c r="H777" s="41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29"/>
      <c r="H778" s="41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29"/>
      <c r="H779" s="41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29"/>
      <c r="H780" s="41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29"/>
      <c r="H781" s="41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29"/>
      <c r="H782" s="41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29"/>
      <c r="H783" s="41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29"/>
      <c r="H784" s="41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29"/>
      <c r="H785" s="41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29"/>
      <c r="H786" s="41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29"/>
      <c r="H787" s="41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29"/>
      <c r="H788" s="41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29"/>
      <c r="H789" s="41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29"/>
      <c r="H790" s="41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29"/>
      <c r="H791" s="41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29"/>
      <c r="H792" s="41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29"/>
      <c r="H793" s="41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29"/>
      <c r="H794" s="41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29"/>
      <c r="H795" s="41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29"/>
      <c r="H796" s="41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29"/>
      <c r="H797" s="41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29"/>
      <c r="H798" s="41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29"/>
      <c r="H799" s="41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29"/>
      <c r="H800" s="41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29"/>
      <c r="H801" s="41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29"/>
      <c r="H802" s="41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29"/>
      <c r="H803" s="41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29"/>
      <c r="H804" s="41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29"/>
      <c r="H805" s="41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29"/>
      <c r="H806" s="41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29"/>
      <c r="H807" s="41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29"/>
      <c r="H808" s="41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29"/>
      <c r="H809" s="41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29"/>
      <c r="H810" s="41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29"/>
      <c r="H811" s="41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29"/>
      <c r="H812" s="41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29"/>
      <c r="H813" s="41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29"/>
      <c r="H814" s="41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29"/>
      <c r="H815" s="41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29"/>
      <c r="H816" s="41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29"/>
      <c r="H817" s="41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29"/>
      <c r="H818" s="41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29"/>
      <c r="H819" s="41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29"/>
      <c r="H820" s="41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29"/>
      <c r="H821" s="41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29"/>
      <c r="H822" s="41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29"/>
      <c r="H823" s="41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29"/>
      <c r="H824" s="41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29"/>
      <c r="H825" s="41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29"/>
      <c r="H826" s="41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29"/>
      <c r="H827" s="41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29"/>
      <c r="H828" s="41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29"/>
      <c r="H829" s="41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29"/>
      <c r="H830" s="41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29"/>
      <c r="H831" s="41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29"/>
      <c r="H832" s="41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29"/>
      <c r="H833" s="41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29"/>
      <c r="H834" s="41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29"/>
      <c r="H835" s="41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29"/>
      <c r="H836" s="41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29"/>
      <c r="H837" s="41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29"/>
      <c r="H838" s="41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29"/>
      <c r="H839" s="41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29"/>
      <c r="H840" s="41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29"/>
      <c r="H841" s="41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29"/>
      <c r="H842" s="41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29"/>
      <c r="H843" s="41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29"/>
      <c r="H844" s="41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29"/>
      <c r="H845" s="41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29"/>
      <c r="H846" s="41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29"/>
      <c r="H847" s="41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29"/>
      <c r="H848" s="41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29"/>
      <c r="H849" s="41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29"/>
      <c r="H850" s="41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29"/>
      <c r="H851" s="41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29"/>
      <c r="H852" s="41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29"/>
      <c r="H853" s="41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29"/>
      <c r="H854" s="41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29"/>
      <c r="H855" s="41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29"/>
      <c r="H856" s="41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29"/>
      <c r="H857" s="41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29"/>
      <c r="H858" s="41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29"/>
      <c r="H859" s="41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29"/>
      <c r="H860" s="41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29"/>
      <c r="H861" s="41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29"/>
      <c r="H862" s="41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29"/>
      <c r="H863" s="41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29"/>
      <c r="H864" s="41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29"/>
      <c r="H865" s="41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29"/>
      <c r="H866" s="41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29"/>
      <c r="H867" s="41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29"/>
      <c r="H868" s="41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29"/>
      <c r="H869" s="41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29"/>
      <c r="H870" s="41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29"/>
      <c r="H871" s="41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29"/>
      <c r="H872" s="41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29"/>
      <c r="H873" s="41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29"/>
      <c r="H874" s="41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29"/>
      <c r="H875" s="41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29"/>
      <c r="H876" s="41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29"/>
      <c r="H877" s="41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29"/>
      <c r="H878" s="41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29"/>
      <c r="H879" s="41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29"/>
      <c r="H880" s="41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29"/>
      <c r="H881" s="41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29"/>
      <c r="H882" s="41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29"/>
      <c r="H883" s="41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29"/>
      <c r="H884" s="41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29"/>
      <c r="H885" s="41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29"/>
      <c r="H886" s="41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29"/>
      <c r="H887" s="41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29"/>
      <c r="H888" s="41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29"/>
      <c r="H889" s="41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29"/>
      <c r="H890" s="41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29"/>
      <c r="H891" s="41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29"/>
      <c r="H892" s="41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29"/>
      <c r="H893" s="41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29"/>
      <c r="H894" s="41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29"/>
      <c r="H895" s="41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29"/>
      <c r="H896" s="41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29"/>
      <c r="H897" s="41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29"/>
      <c r="H898" s="41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29"/>
      <c r="H899" s="41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29"/>
      <c r="H900" s="41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29"/>
      <c r="H901" s="41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29"/>
      <c r="H902" s="41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29"/>
      <c r="H903" s="41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29"/>
      <c r="H904" s="41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29"/>
      <c r="H905" s="41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29"/>
      <c r="H906" s="41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29"/>
      <c r="H907" s="41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29"/>
      <c r="H908" s="41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29"/>
      <c r="H909" s="41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29"/>
      <c r="H910" s="41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29"/>
      <c r="H911" s="41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29"/>
      <c r="H912" s="41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29"/>
      <c r="H913" s="41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29"/>
      <c r="H914" s="41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29"/>
      <c r="H915" s="41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29"/>
      <c r="H916" s="41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29"/>
      <c r="H917" s="41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29"/>
      <c r="H918" s="41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29"/>
      <c r="H919" s="41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29"/>
      <c r="H920" s="41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29"/>
      <c r="H921" s="41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29"/>
      <c r="H922" s="41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29"/>
      <c r="H923" s="41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29"/>
      <c r="H924" s="41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29"/>
      <c r="H925" s="41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29"/>
      <c r="H926" s="41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29"/>
      <c r="H927" s="41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29"/>
      <c r="H928" s="41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29"/>
      <c r="H929" s="41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29"/>
      <c r="H930" s="41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29"/>
      <c r="H931" s="41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29"/>
      <c r="H932" s="41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29"/>
      <c r="H933" s="41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29"/>
      <c r="H934" s="41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29"/>
      <c r="H935" s="41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29"/>
      <c r="H936" s="41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29"/>
      <c r="H937" s="41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29"/>
      <c r="H938" s="41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29"/>
      <c r="H939" s="41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29"/>
      <c r="H940" s="41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29"/>
      <c r="H941" s="41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29"/>
      <c r="H942" s="41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29"/>
      <c r="H943" s="41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29"/>
      <c r="H944" s="41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29"/>
      <c r="H945" s="41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29"/>
      <c r="H946" s="41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29"/>
      <c r="H947" s="41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29"/>
      <c r="H948" s="41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29"/>
      <c r="H949" s="41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29"/>
      <c r="H950" s="41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29"/>
      <c r="H951" s="41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29"/>
      <c r="H952" s="41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29"/>
      <c r="H953" s="41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29"/>
      <c r="H954" s="41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29"/>
      <c r="H955" s="41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29"/>
      <c r="H956" s="41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29"/>
      <c r="H957" s="41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29"/>
      <c r="H958" s="41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29"/>
      <c r="H959" s="41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29"/>
      <c r="H960" s="41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29"/>
      <c r="H961" s="41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29"/>
      <c r="H962" s="41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29"/>
      <c r="H963" s="41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29"/>
      <c r="H964" s="41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29"/>
      <c r="H965" s="41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29"/>
      <c r="H966" s="41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29"/>
      <c r="H967" s="41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29"/>
      <c r="H968" s="41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29"/>
      <c r="H969" s="41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29"/>
      <c r="H970" s="41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29"/>
      <c r="H971" s="41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29"/>
      <c r="H972" s="41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29"/>
      <c r="H973" s="41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29"/>
      <c r="H974" s="41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29"/>
      <c r="H975" s="41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29"/>
      <c r="H976" s="41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29"/>
      <c r="H977" s="41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29"/>
      <c r="H978" s="41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29"/>
      <c r="H979" s="41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29"/>
      <c r="H980" s="41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29"/>
      <c r="H981" s="41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29"/>
      <c r="H982" s="41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29"/>
      <c r="H983" s="41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29"/>
      <c r="H984" s="41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29"/>
      <c r="H985" s="41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29"/>
      <c r="H986" s="41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29"/>
      <c r="H987" s="41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29"/>
      <c r="H988" s="41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29"/>
      <c r="H989" s="41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29"/>
      <c r="H990" s="41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29"/>
      <c r="H991" s="41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29"/>
      <c r="H992" s="41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29"/>
      <c r="H993" s="41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29"/>
      <c r="H994" s="41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29"/>
      <c r="H995" s="41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29"/>
      <c r="H996" s="41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29"/>
      <c r="H997" s="41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20"/>
      <c r="B998" s="20"/>
      <c r="C998" s="20"/>
      <c r="D998" s="20"/>
      <c r="E998" s="20"/>
      <c r="F998" s="20"/>
      <c r="G998" s="20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20"/>
      <c r="B999" s="20"/>
      <c r="C999" s="20"/>
      <c r="D999" s="20"/>
      <c r="E999" s="20"/>
      <c r="F999" s="20"/>
      <c r="G999" s="20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20"/>
      <c r="B1000" s="20"/>
      <c r="C1000" s="20"/>
      <c r="D1000" s="20"/>
      <c r="E1000" s="20"/>
      <c r="F1000" s="20"/>
      <c r="G1000" s="20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5.75" customHeight="1">
      <c r="A1001" s="20"/>
      <c r="B1001" s="20"/>
      <c r="C1001" s="20"/>
      <c r="D1001" s="20"/>
      <c r="E1001" s="20"/>
      <c r="F1001" s="20"/>
      <c r="G1001" s="20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5.75" customHeight="1">
      <c r="A1002" s="20"/>
      <c r="B1002" s="20"/>
      <c r="C1002" s="20"/>
      <c r="D1002" s="20"/>
      <c r="E1002" s="20"/>
      <c r="F1002" s="20"/>
      <c r="G1002" s="20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3">
    <dataValidation type="list" allowBlank="1" showInputMessage="1" showErrorMessage="1" sqref="B5">
      <formula1>"Select,Large,Mini,Resilience Seed"</formula1>
    </dataValidation>
    <dataValidation type="list" allowBlank="1" showInputMessage="1" showErrorMessage="1" sqref="F14:F21 F23:F27 F29:F32 F35:F39">
      <formula1>"Select,Yes,No"</formula1>
    </dataValidation>
    <dataValidation type="list" allowBlank="1" showInputMessage="1" showErrorMessage="1" sqref="D46:D55">
      <formula1>"Select,Requested,Approved,Denied"</formula1>
    </dataValidation>
  </dataValidations>
  <hyperlinks>
    <hyperlink ref="C8" r:id="rId1" location="" tooltip="" display="If requesting compensation, include salary overhead and review the Fringe benefit load rate information from UW Finance.                                        "/>
  </hyperlinks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