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BackupOfCDrive\Users\Downloads\"/>
    </mc:Choice>
  </mc:AlternateContent>
  <xr:revisionPtr revIDLastSave="0" documentId="13_ncr:1_{1B1428C5-8116-48B4-8617-FA01A7B2E70C}" xr6:coauthVersionLast="47" xr6:coauthVersionMax="47" xr10:uidLastSave="{00000000-0000-0000-0000-000000000000}"/>
  <bookViews>
    <workbookView xWindow="3720" yWindow="3720" windowWidth="28800" windowHeight="15460" xr2:uid="{00000000-000D-0000-FFFF-FFFF00000000}"/>
  </bookViews>
  <sheets>
    <sheet name="CSF Grant for PE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22" i="1"/>
  <c r="E21" i="1"/>
  <c r="E23" i="1"/>
  <c r="E24" i="1"/>
  <c r="F37" i="1" s="1"/>
  <c r="E20" i="1"/>
  <c r="E15" i="1"/>
  <c r="E14" i="1"/>
  <c r="E35" i="1"/>
  <c r="E34" i="1"/>
  <c r="E33" i="1"/>
  <c r="E31" i="1"/>
  <c r="E26" i="1"/>
  <c r="E25" i="1"/>
  <c r="E18" i="1"/>
  <c r="E17" i="1"/>
  <c r="E16" i="1"/>
  <c r="E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Imported Author</author>
  </authors>
  <commentList>
    <comment ref="A2" authorId="0" shapeId="0" xr:uid="{00000000-0006-0000-0000-000001000000}">
      <text>
        <r>
          <rPr>
            <sz val="11"/>
            <color indexed="8"/>
            <rFont val="Helvetica Neue"/>
          </rPr>
          <t>Imported Author:
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1"/>
            <color indexed="8"/>
            <rFont val="Helvetica Neue"/>
          </rPr>
          <t>Imported Author:
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<sst xmlns="http://schemas.openxmlformats.org/spreadsheetml/2006/main" count="99" uniqueCount="67">
  <si>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</si>
  <si>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</si>
  <si>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</si>
  <si>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</si>
  <si>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</si>
  <si>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</si>
  <si>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Mini</t>
  </si>
  <si>
    <t>Since CSF votes on specific budget line items, ensure clarity on what you are asking CSF to fund.</t>
  </si>
  <si>
    <t>Notes</t>
  </si>
  <si>
    <r>
      <rPr>
        <sz val="12"/>
        <color indexed="8"/>
        <rFont val="Verdana"/>
      </rPr>
      <t xml:space="preserve">If requesting compensation, include salary overhead and </t>
    </r>
    <r>
      <rPr>
        <u/>
        <sz val="12"/>
        <color indexed="15"/>
        <rFont val="Verdana"/>
      </rPr>
      <t>review the Fringe benefit load rate information from UW Finance.</t>
    </r>
    <r>
      <rPr>
        <sz val="12"/>
        <color indexed="8"/>
        <rFont val="Verdana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</si>
  <si>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</si>
  <si>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</si>
  <si>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</si>
  <si>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</si>
  <si>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indexed="8"/>
        <rFont val="Open Sans"/>
      </rPr>
      <t>Unit Cost</t>
    </r>
    <r>
      <rPr>
        <i/>
        <sz val="11"/>
        <color indexed="8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</si>
  <si>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</si>
  <si>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</si>
  <si>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</si>
  <si>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</si>
  <si>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>Yes</t>
  </si>
  <si>
    <t>No</t>
  </si>
  <si>
    <t>Select</t>
  </si>
  <si>
    <t>Events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</si>
  <si>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</si>
  <si>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</si>
  <si>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</si>
  <si>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</si>
  <si>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</si>
  <si>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</si>
  <si>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</si>
  <si>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</si>
  <si>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CSF Mini-Grant</t>
  </si>
  <si>
    <t>Requested</t>
  </si>
  <si>
    <t>Electronics</t>
  </si>
  <si>
    <t>Hardware</t>
  </si>
  <si>
    <t>Battery</t>
  </si>
  <si>
    <t>Photovoltaic Energy Test System (PETS)</t>
  </si>
  <si>
    <t>Ballast blocks</t>
  </si>
  <si>
    <t>Metal eyelets</t>
  </si>
  <si>
    <t>SIM card</t>
  </si>
  <si>
    <t>Wire stripper</t>
  </si>
  <si>
    <t>Pyranometer</t>
  </si>
  <si>
    <t>Contingency</t>
  </si>
  <si>
    <t>For 12-month period, afterwards our team will fund monthly costs</t>
  </si>
  <si>
    <t>Backup Battery</t>
  </si>
  <si>
    <t>200 Ah Battery sized for our solar panel generation</t>
  </si>
  <si>
    <t>Senses solar radiation</t>
  </si>
  <si>
    <t>PCB Printing</t>
  </si>
  <si>
    <t>We will print our own designs for remotely switiching loads on and off</t>
  </si>
  <si>
    <t>Includes 1/0, 10, and 14 Gauge wire and appropriate fuses</t>
  </si>
  <si>
    <t>Wireless Outlet Adapter</t>
  </si>
  <si>
    <t>Incadesent Lightbulb Lamp</t>
  </si>
  <si>
    <t>DC Current Transducer</t>
  </si>
  <si>
    <t>Mock Load</t>
  </si>
  <si>
    <t>To counterbalance and support solar panels</t>
  </si>
  <si>
    <t>Solar Panels</t>
  </si>
  <si>
    <t>RTU</t>
  </si>
  <si>
    <t>Previously funded</t>
  </si>
  <si>
    <t>N/A</t>
  </si>
  <si>
    <t>Inverter</t>
  </si>
  <si>
    <t>We can't access roof directly this will let us remote control load</t>
  </si>
  <si>
    <t>Important tool</t>
  </si>
  <si>
    <t>Wire &amp; Fuses</t>
  </si>
  <si>
    <t>Common connection technique used with battery.</t>
  </si>
  <si>
    <t>For Uninterruptible Power Supply to keep RTU live</t>
  </si>
  <si>
    <t>Measures current draw on the DC side.</t>
  </si>
  <si>
    <t>Our sensors (transducer, pyranometer) have well known errors drifting. This is for any electronic parts we need to purchase as we create hardware solutions.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</si>
</sst>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 &quot;&quot;$&quot;* #,##0.00&quot; &quot;;&quot; &quot;&quot;$&quot;* \(#,##0.00\);&quot; &quot;&quot;$&quot;* &quot;—&quot;??&quot; &quot;"/>
  </numFmts>
  <fonts count="16">
    <font>
      <sz val="12"/>
      <color indexed="8"/>
      <name val="Calibri"/>
    </font>
    <font>
      <b/>
      <sz val="11"/>
      <color indexed="8"/>
      <name val="Open Sans"/>
    </font>
    <font>
      <sz val="11"/>
      <color indexed="8"/>
      <name val="Open Sans"/>
    </font>
    <font>
      <b/>
      <sz val="14"/>
      <color indexed="8"/>
      <name val="Open Sans"/>
    </font>
    <font>
      <sz val="11"/>
      <color indexed="8"/>
      <name val="Helvetica Neue"/>
    </font>
    <font>
      <b/>
      <sz val="12"/>
      <color indexed="8"/>
      <name val="Calibri"/>
    </font>
    <font>
      <sz val="11"/>
      <color indexed="8"/>
      <name val="&quot;Proxima Nova&quot;"/>
    </font>
    <font>
      <u/>
      <sz val="12"/>
      <color indexed="14"/>
      <name val="Calibri"/>
    </font>
    <font>
      <sz val="12"/>
      <color indexed="8"/>
      <name val="Verdana"/>
    </font>
    <font>
      <u/>
      <sz val="12"/>
      <color indexed="15"/>
      <name val="Verdana"/>
    </font>
    <font>
      <i/>
      <sz val="11"/>
      <color indexed="8"/>
      <name val="Open Sans"/>
    </font>
    <font>
      <sz val="11"/>
      <color indexed="17"/>
      <name val="Open Sans"/>
    </font>
    <font>
      <sz val="9"/>
      <color indexed="8"/>
      <name val="Open Sans"/>
    </font>
    <font>
      <i/>
      <sz val="8"/>
      <color indexed="8"/>
      <name val="Open Sans"/>
    </font>
    <font>
      <sz val="11"/>
      <color indexed="8"/>
      <name val="Open Sans"/>
      <family val="2"/>
    </font>
    <font>
      <sz val="9"/>
      <color indexed="8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</fills>
  <borders count="38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88">
    <xf numFmtId="0" fontId="0" fillId="0" borderId="0" xfId="0"/>
    <xf numFmtId="0" fontId="0" fillId="0" borderId="0" xfId="0" applyNumberFormat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13" xfId="0" applyBorder="1"/>
    <xf numFmtId="0" fontId="1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0" fillId="0" borderId="6" xfId="0" applyBorder="1"/>
    <xf numFmtId="0" fontId="0" fillId="0" borderId="17" xfId="0" applyBorder="1"/>
    <xf numFmtId="0" fontId="1" fillId="0" borderId="6" xfId="0" applyFont="1" applyBorder="1"/>
    <xf numFmtId="49" fontId="1" fillId="0" borderId="18" xfId="0" applyNumberFormat="1" applyFont="1" applyBorder="1" applyAlignment="1">
      <alignment horizontal="left"/>
    </xf>
    <xf numFmtId="49" fontId="1" fillId="3" borderId="18" xfId="0" applyNumberFormat="1" applyFont="1" applyFill="1" applyBorder="1" applyAlignment="1">
      <alignment horizontal="left" wrapText="1"/>
    </xf>
    <xf numFmtId="49" fontId="0" fillId="0" borderId="13" xfId="0" applyNumberFormat="1" applyBorder="1"/>
    <xf numFmtId="49" fontId="1" fillId="0" borderId="18" xfId="0" applyNumberFormat="1" applyFont="1" applyBorder="1"/>
    <xf numFmtId="49" fontId="6" fillId="4" borderId="19" xfId="0" applyNumberFormat="1" applyFont="1" applyFill="1" applyBorder="1" applyAlignment="1">
      <alignment wrapText="1"/>
    </xf>
    <xf numFmtId="0" fontId="1" fillId="0" borderId="11" xfId="0" applyFont="1" applyBorder="1"/>
    <xf numFmtId="0" fontId="2" fillId="0" borderId="17" xfId="0" applyFont="1" applyBorder="1"/>
    <xf numFmtId="0" fontId="0" fillId="0" borderId="20" xfId="0" applyBorder="1"/>
    <xf numFmtId="0" fontId="1" fillId="0" borderId="5" xfId="0" applyFont="1" applyBorder="1"/>
    <xf numFmtId="0" fontId="2" fillId="0" borderId="5" xfId="0" applyFont="1" applyBorder="1"/>
    <xf numFmtId="0" fontId="0" fillId="0" borderId="25" xfId="0" applyBorder="1"/>
    <xf numFmtId="49" fontId="1" fillId="6" borderId="18" xfId="0" applyNumberFormat="1" applyFont="1" applyFill="1" applyBorder="1" applyAlignment="1">
      <alignment horizontal="center"/>
    </xf>
    <xf numFmtId="49" fontId="1" fillId="6" borderId="18" xfId="0" applyNumberFormat="1" applyFont="1" applyFill="1" applyBorder="1" applyAlignment="1">
      <alignment horizontal="center" wrapText="1"/>
    </xf>
    <xf numFmtId="0" fontId="2" fillId="0" borderId="13" xfId="0" applyFont="1" applyBorder="1"/>
    <xf numFmtId="0" fontId="2" fillId="0" borderId="26" xfId="0" applyFont="1" applyBorder="1"/>
    <xf numFmtId="0" fontId="2" fillId="6" borderId="27" xfId="0" applyFont="1" applyFill="1" applyBorder="1"/>
    <xf numFmtId="0" fontId="2" fillId="6" borderId="18" xfId="0" applyFont="1" applyFill="1" applyBorder="1"/>
    <xf numFmtId="0" fontId="10" fillId="5" borderId="18" xfId="0" applyFont="1" applyFill="1" applyBorder="1" applyAlignment="1">
      <alignment horizontal="center"/>
    </xf>
    <xf numFmtId="49" fontId="1" fillId="5" borderId="18" xfId="0" applyNumberFormat="1" applyFont="1" applyFill="1" applyBorder="1"/>
    <xf numFmtId="0" fontId="2" fillId="5" borderId="18" xfId="0" applyFont="1" applyFill="1" applyBorder="1"/>
    <xf numFmtId="0" fontId="2" fillId="0" borderId="11" xfId="0" applyFont="1" applyBorder="1"/>
    <xf numFmtId="0" fontId="2" fillId="0" borderId="18" xfId="0" applyNumberFormat="1" applyFont="1" applyBorder="1" applyAlignment="1">
      <alignment horizontal="center"/>
    </xf>
    <xf numFmtId="49" fontId="11" fillId="4" borderId="18" xfId="0" applyNumberFormat="1" applyFont="1" applyFill="1" applyBorder="1" applyAlignment="1">
      <alignment wrapText="1"/>
    </xf>
    <xf numFmtId="164" fontId="2" fillId="0" borderId="18" xfId="0" applyNumberFormat="1" applyFont="1" applyBorder="1"/>
    <xf numFmtId="0" fontId="2" fillId="0" borderId="18" xfId="0" applyNumberFormat="1" applyFont="1" applyBorder="1"/>
    <xf numFmtId="0" fontId="12" fillId="4" borderId="18" xfId="0" applyFont="1" applyFill="1" applyBorder="1" applyAlignment="1">
      <alignment wrapText="1"/>
    </xf>
    <xf numFmtId="49" fontId="2" fillId="4" borderId="18" xfId="0" applyNumberFormat="1" applyFont="1" applyFill="1" applyBorder="1" applyAlignment="1">
      <alignment wrapText="1"/>
    </xf>
    <xf numFmtId="49" fontId="6" fillId="4" borderId="28" xfId="0" applyNumberFormat="1" applyFont="1" applyFill="1" applyBorder="1" applyAlignment="1">
      <alignment wrapText="1"/>
    </xf>
    <xf numFmtId="49" fontId="6" fillId="4" borderId="29" xfId="0" applyNumberFormat="1" applyFont="1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0" fontId="2" fillId="0" borderId="18" xfId="0" applyFont="1" applyBorder="1"/>
    <xf numFmtId="0" fontId="1" fillId="5" borderId="18" xfId="0" applyFont="1" applyFill="1" applyBorder="1"/>
    <xf numFmtId="0" fontId="12" fillId="5" borderId="18" xfId="0" applyFont="1" applyFill="1" applyBorder="1"/>
    <xf numFmtId="49" fontId="2" fillId="0" borderId="18" xfId="0" applyNumberFormat="1" applyFont="1" applyBorder="1"/>
    <xf numFmtId="164" fontId="2" fillId="0" borderId="18" xfId="0" applyNumberFormat="1" applyFont="1" applyBorder="1" applyAlignment="1">
      <alignment horizontal="right"/>
    </xf>
    <xf numFmtId="49" fontId="1" fillId="6" borderId="18" xfId="0" applyNumberFormat="1" applyFont="1" applyFill="1" applyBorder="1"/>
    <xf numFmtId="165" fontId="2" fillId="6" borderId="18" xfId="0" applyNumberFormat="1" applyFont="1" applyFill="1" applyBorder="1" applyAlignment="1">
      <alignment horizontal="left"/>
    </xf>
    <xf numFmtId="49" fontId="13" fillId="6" borderId="18" xfId="0" applyNumberFormat="1" applyFont="1" applyFill="1" applyBorder="1" applyAlignment="1">
      <alignment horizontal="left"/>
    </xf>
    <xf numFmtId="0" fontId="1" fillId="0" borderId="30" xfId="0" applyFont="1" applyBorder="1"/>
    <xf numFmtId="0" fontId="1" fillId="0" borderId="31" xfId="0" applyFont="1" applyBorder="1"/>
    <xf numFmtId="0" fontId="2" fillId="0" borderId="22" xfId="0" applyFont="1" applyBorder="1"/>
    <xf numFmtId="0" fontId="1" fillId="0" borderId="1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1" xfId="0" applyFont="1" applyBorder="1"/>
    <xf numFmtId="0" fontId="11" fillId="4" borderId="18" xfId="0" applyFont="1" applyFill="1" applyBorder="1" applyAlignment="1">
      <alignment wrapText="1"/>
    </xf>
    <xf numFmtId="49" fontId="6" fillId="4" borderId="34" xfId="0" applyNumberFormat="1" applyFont="1" applyFill="1" applyBorder="1" applyAlignment="1">
      <alignment wrapText="1"/>
    </xf>
    <xf numFmtId="0" fontId="1" fillId="0" borderId="7" xfId="0" applyFont="1" applyBorder="1"/>
    <xf numFmtId="0" fontId="2" fillId="0" borderId="35" xfId="0" applyFont="1" applyBorder="1"/>
    <xf numFmtId="0" fontId="2" fillId="0" borderId="36" xfId="0" applyFont="1" applyBorder="1"/>
    <xf numFmtId="49" fontId="7" fillId="4" borderId="16" xfId="0" applyNumberFormat="1" applyFont="1" applyFill="1" applyBorder="1" applyAlignment="1">
      <alignment wrapText="1"/>
    </xf>
    <xf numFmtId="0" fontId="0" fillId="0" borderId="6" xfId="0" applyBorder="1"/>
    <xf numFmtId="0" fontId="0" fillId="0" borderId="17" xfId="0" applyBorder="1"/>
    <xf numFmtId="49" fontId="0" fillId="0" borderId="13" xfId="0" applyNumberFormat="1" applyBorder="1"/>
    <xf numFmtId="49" fontId="0" fillId="0" borderId="23" xfId="0" applyNumberFormat="1" applyBorder="1"/>
    <xf numFmtId="0" fontId="0" fillId="0" borderId="5" xfId="0" applyBorder="1"/>
    <xf numFmtId="0" fontId="0" fillId="0" borderId="24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49" fontId="3" fillId="0" borderId="7" xfId="0" applyNumberFormat="1" applyFont="1" applyBorder="1" applyAlignment="1">
      <alignment horizontal="center"/>
    </xf>
    <xf numFmtId="0" fontId="0" fillId="0" borderId="8" xfId="0" applyBorder="1"/>
    <xf numFmtId="49" fontId="5" fillId="2" borderId="9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6" xfId="0" applyNumberFormat="1" applyBorder="1"/>
    <xf numFmtId="49" fontId="5" fillId="5" borderId="21" xfId="0" applyNumberFormat="1" applyFont="1" applyFill="1" applyBorder="1" applyAlignment="1">
      <alignment horizontal="center"/>
    </xf>
    <xf numFmtId="0" fontId="0" fillId="0" borderId="22" xfId="0" applyBorder="1"/>
    <xf numFmtId="0" fontId="12" fillId="4" borderId="18" xfId="0" applyFont="1" applyFill="1" applyBorder="1" applyAlignment="1"/>
    <xf numFmtId="0" fontId="15" fillId="0" borderId="0" xfId="0" applyNumberFormat="1" applyFont="1"/>
    <xf numFmtId="49" fontId="14" fillId="0" borderId="18" xfId="0" applyNumberFormat="1" applyFont="1" applyBorder="1"/>
    <xf numFmtId="0" fontId="15" fillId="4" borderId="18" xfId="0" applyFont="1" applyFill="1" applyBorder="1" applyAlignment="1">
      <alignment wrapText="1"/>
    </xf>
    <xf numFmtId="49" fontId="14" fillId="4" borderId="37" xfId="0" applyNumberFormat="1" applyFont="1" applyFill="1" applyBorder="1" applyAlignment="1">
      <alignment wrapText="1"/>
    </xf>
    <xf numFmtId="0" fontId="14" fillId="0" borderId="18" xfId="0" applyNumberFormat="1" applyFont="1" applyBorder="1"/>
    <xf numFmtId="0" fontId="14" fillId="0" borderId="18" xfId="0" applyFont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C9DAF8"/>
      <rgbColor rgb="FFD9EAD3"/>
      <rgbColor rgb="FFFFFFFF"/>
      <rgbColor rgb="FF8E7CC3"/>
      <rgbColor rgb="FF0000FF"/>
      <rgbColor rgb="FF1155CC"/>
      <rgbColor rgb="FF93C47D"/>
      <rgbColor rgb="FF24242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0</xdr:rowOff>
    </xdr:to>
    <xdr:pic>
      <xdr:nvPicPr>
        <xdr:cNvPr id="4" name="image1.png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00" cy="3905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nance.uw.edu/maa/fringe-rat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topLeftCell="A6" workbookViewId="0">
      <selection activeCell="C43" sqref="C43"/>
    </sheetView>
  </sheetViews>
  <sheetFormatPr defaultColWidth="11.1640625" defaultRowHeight="15" customHeight="1"/>
  <cols>
    <col min="1" max="1" width="14.1640625" style="1" customWidth="1"/>
    <col min="2" max="2" width="48.33203125" style="1" customWidth="1"/>
    <col min="3" max="3" width="17.83203125" style="1" customWidth="1"/>
    <col min="4" max="4" width="14.6640625" style="1" customWidth="1"/>
    <col min="5" max="5" width="12.1640625" style="1" customWidth="1"/>
    <col min="6" max="6" width="16" style="1" customWidth="1"/>
    <col min="7" max="7" width="50.08203125" style="1" customWidth="1"/>
    <col min="8" max="10" width="10.5" style="1" customWidth="1"/>
    <col min="11" max="11" width="14.33203125" style="1" customWidth="1"/>
    <col min="12" max="12" width="26.83203125" style="1" customWidth="1"/>
    <col min="13" max="13" width="31.5" style="1" customWidth="1"/>
    <col min="14" max="27" width="11.1640625" style="1" customWidth="1"/>
    <col min="28" max="16384" width="11.1640625" style="1"/>
  </cols>
  <sheetData>
    <row r="1" spans="1:26" ht="30.75" customHeight="1">
      <c r="A1" s="68"/>
      <c r="B1" s="69"/>
      <c r="C1" s="70"/>
      <c r="D1" s="71"/>
      <c r="E1" s="66"/>
      <c r="F1" s="66"/>
      <c r="G1" s="66"/>
      <c r="H1" s="2"/>
      <c r="I1" s="3"/>
      <c r="J1" s="2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72" t="s">
        <v>0</v>
      </c>
      <c r="B2" s="73"/>
      <c r="C2" s="74" t="s">
        <v>1</v>
      </c>
      <c r="D2" s="75"/>
      <c r="E2" s="76"/>
      <c r="F2" s="76"/>
      <c r="G2" s="77"/>
      <c r="H2" s="5"/>
      <c r="I2" s="3"/>
      <c r="J2" s="2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6"/>
      <c r="B3" s="7"/>
      <c r="C3" s="78" t="s">
        <v>2</v>
      </c>
      <c r="D3" s="62"/>
      <c r="E3" s="62"/>
      <c r="F3" s="62"/>
      <c r="G3" s="63"/>
      <c r="H3" s="5"/>
      <c r="I3" s="3"/>
      <c r="J3" s="2"/>
      <c r="K3" s="1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11" t="s">
        <v>3</v>
      </c>
      <c r="B4" s="12" t="s">
        <v>36</v>
      </c>
      <c r="C4" s="64" t="s">
        <v>4</v>
      </c>
      <c r="D4" s="62"/>
      <c r="E4" s="62"/>
      <c r="F4" s="62"/>
      <c r="G4" s="63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customHeight="1">
      <c r="A5" s="14" t="s">
        <v>5</v>
      </c>
      <c r="B5" s="15" t="s">
        <v>6</v>
      </c>
      <c r="C5" s="13" t="s">
        <v>7</v>
      </c>
      <c r="D5" s="8"/>
      <c r="E5" s="8"/>
      <c r="F5" s="8"/>
      <c r="G5" s="9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6"/>
      <c r="B6" s="17"/>
      <c r="C6" s="18"/>
      <c r="D6" s="8"/>
      <c r="E6" s="8"/>
      <c r="F6" s="8"/>
      <c r="G6" s="9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0"/>
      <c r="B7" s="17"/>
      <c r="C7" s="79" t="s">
        <v>8</v>
      </c>
      <c r="D7" s="80"/>
      <c r="E7" s="62"/>
      <c r="F7" s="62"/>
      <c r="G7" s="63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0"/>
      <c r="B8" s="17"/>
      <c r="C8" s="61" t="s">
        <v>9</v>
      </c>
      <c r="D8" s="62"/>
      <c r="E8" s="62"/>
      <c r="F8" s="62"/>
      <c r="G8" s="63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0"/>
      <c r="B9" s="17"/>
      <c r="C9" s="64" t="s">
        <v>10</v>
      </c>
      <c r="D9" s="62"/>
      <c r="E9" s="62"/>
      <c r="F9" s="62"/>
      <c r="G9" s="63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0"/>
      <c r="B10" s="17"/>
      <c r="C10" s="65" t="s">
        <v>11</v>
      </c>
      <c r="D10" s="66"/>
      <c r="E10" s="66"/>
      <c r="F10" s="66"/>
      <c r="G10" s="67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9"/>
      <c r="B11" s="20"/>
      <c r="C11" s="21"/>
      <c r="D11" s="21"/>
      <c r="E11" s="21"/>
      <c r="F11" s="21"/>
      <c r="G11" s="21"/>
      <c r="H11" s="8"/>
      <c r="I11" s="2"/>
      <c r="J11" s="2"/>
      <c r="K11" s="2"/>
      <c r="L11" s="2"/>
      <c r="M11" s="2"/>
      <c r="N11" s="2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67.5" customHeight="1">
      <c r="A12" s="22" t="s">
        <v>12</v>
      </c>
      <c r="B12" s="23" t="s">
        <v>13</v>
      </c>
      <c r="C12" s="23" t="s">
        <v>14</v>
      </c>
      <c r="D12" s="23" t="s">
        <v>15</v>
      </c>
      <c r="E12" s="23" t="s">
        <v>16</v>
      </c>
      <c r="F12" s="23" t="s">
        <v>17</v>
      </c>
      <c r="G12" s="23" t="s">
        <v>18</v>
      </c>
      <c r="H12" s="24"/>
      <c r="I12" s="2"/>
      <c r="J12" s="2"/>
      <c r="K12" s="2"/>
      <c r="L12" s="2"/>
      <c r="M12" s="2"/>
      <c r="N12" s="25"/>
      <c r="O12" s="26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5.75" customHeight="1">
      <c r="A13" s="28"/>
      <c r="B13" s="29" t="s">
        <v>33</v>
      </c>
      <c r="C13" s="30"/>
      <c r="D13" s="30"/>
      <c r="E13" s="30"/>
      <c r="F13" s="30"/>
      <c r="G13" s="30"/>
      <c r="H13" s="24"/>
      <c r="I13" s="2"/>
      <c r="J13" s="2"/>
      <c r="K13" s="2"/>
      <c r="L13" s="2"/>
      <c r="M13" s="2"/>
      <c r="N13" s="2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6" customHeight="1">
      <c r="A14" s="32">
        <v>1</v>
      </c>
      <c r="B14" s="33" t="s">
        <v>35</v>
      </c>
      <c r="C14" s="34">
        <v>379.98</v>
      </c>
      <c r="D14" s="35">
        <v>1</v>
      </c>
      <c r="E14" s="34">
        <f>C14*D14</f>
        <v>379.98</v>
      </c>
      <c r="F14" s="15" t="s">
        <v>19</v>
      </c>
      <c r="G14" s="36" t="s">
        <v>45</v>
      </c>
      <c r="H14" s="2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" customHeight="1">
      <c r="A15" s="32">
        <v>2</v>
      </c>
      <c r="B15" s="37" t="s">
        <v>39</v>
      </c>
      <c r="C15" s="34">
        <v>180</v>
      </c>
      <c r="D15" s="35">
        <v>1</v>
      </c>
      <c r="E15" s="34">
        <f>C15*D15</f>
        <v>180</v>
      </c>
      <c r="F15" s="38" t="s">
        <v>19</v>
      </c>
      <c r="G15" s="81" t="s">
        <v>43</v>
      </c>
      <c r="H15" s="2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" customHeight="1">
      <c r="A16" s="32">
        <v>3</v>
      </c>
      <c r="B16" s="37" t="s">
        <v>41</v>
      </c>
      <c r="C16" s="34">
        <v>279</v>
      </c>
      <c r="D16" s="35">
        <v>1</v>
      </c>
      <c r="E16" s="34">
        <f t="shared" ref="E16:E18" si="0">C16*D16</f>
        <v>279</v>
      </c>
      <c r="F16" s="38" t="s">
        <v>19</v>
      </c>
      <c r="G16" s="82" t="s">
        <v>46</v>
      </c>
      <c r="H16" s="2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 customHeight="1">
      <c r="A17" s="32">
        <v>4</v>
      </c>
      <c r="B17" s="37" t="s">
        <v>44</v>
      </c>
      <c r="C17" s="34">
        <v>35</v>
      </c>
      <c r="D17" s="35">
        <v>1</v>
      </c>
      <c r="E17" s="34">
        <f t="shared" si="0"/>
        <v>35</v>
      </c>
      <c r="F17" s="38" t="s">
        <v>19</v>
      </c>
      <c r="G17" s="84" t="s">
        <v>64</v>
      </c>
      <c r="H17" s="2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" customHeight="1">
      <c r="A18" s="32">
        <v>5</v>
      </c>
      <c r="B18" s="85" t="s">
        <v>52</v>
      </c>
      <c r="C18" s="34">
        <v>42</v>
      </c>
      <c r="D18" s="35">
        <v>1</v>
      </c>
      <c r="E18" s="34">
        <f t="shared" si="0"/>
        <v>42</v>
      </c>
      <c r="F18" s="39" t="s">
        <v>19</v>
      </c>
      <c r="G18" s="84" t="s">
        <v>65</v>
      </c>
      <c r="H18" s="2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42"/>
      <c r="B19" s="29" t="s">
        <v>34</v>
      </c>
      <c r="C19" s="30"/>
      <c r="D19" s="30"/>
      <c r="E19" s="30"/>
      <c r="F19" s="30"/>
      <c r="G19" s="43"/>
      <c r="H19" s="2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" customHeight="1">
      <c r="A20" s="32">
        <v>6</v>
      </c>
      <c r="B20" s="44" t="s">
        <v>37</v>
      </c>
      <c r="C20" s="45">
        <v>1.65</v>
      </c>
      <c r="D20" s="35">
        <v>9</v>
      </c>
      <c r="E20" s="34">
        <f>C20*D20</f>
        <v>14.85</v>
      </c>
      <c r="F20" s="15" t="s">
        <v>19</v>
      </c>
      <c r="G20" s="84" t="s">
        <v>54</v>
      </c>
      <c r="H20" s="2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" customHeight="1">
      <c r="A21" s="32">
        <v>7</v>
      </c>
      <c r="B21" s="83" t="s">
        <v>51</v>
      </c>
      <c r="C21" s="34">
        <v>10</v>
      </c>
      <c r="D21" s="35">
        <v>1</v>
      </c>
      <c r="E21" s="34">
        <f t="shared" ref="E21:E24" si="1">C21*D21</f>
        <v>10</v>
      </c>
      <c r="F21" s="38" t="s">
        <v>19</v>
      </c>
      <c r="G21" s="82" t="s">
        <v>53</v>
      </c>
      <c r="H21" s="2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" customHeight="1">
      <c r="A22" s="32">
        <v>8</v>
      </c>
      <c r="B22" s="83" t="s">
        <v>62</v>
      </c>
      <c r="C22" s="34">
        <v>25</v>
      </c>
      <c r="D22" s="35">
        <v>1</v>
      </c>
      <c r="E22" s="34">
        <f t="shared" si="1"/>
        <v>25</v>
      </c>
      <c r="F22" s="38" t="s">
        <v>19</v>
      </c>
      <c r="G22" s="82" t="s">
        <v>49</v>
      </c>
      <c r="H22" s="2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" customHeight="1">
      <c r="A23" s="32">
        <v>9</v>
      </c>
      <c r="B23" s="44" t="s">
        <v>38</v>
      </c>
      <c r="C23" s="34">
        <v>4.38</v>
      </c>
      <c r="D23" s="35">
        <v>1</v>
      </c>
      <c r="E23" s="34">
        <f t="shared" si="1"/>
        <v>4.38</v>
      </c>
      <c r="F23" s="38" t="s">
        <v>19</v>
      </c>
      <c r="G23" s="84" t="s">
        <v>63</v>
      </c>
      <c r="H23" s="2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" customHeight="1">
      <c r="A24" s="32">
        <v>10</v>
      </c>
      <c r="B24" s="44" t="s">
        <v>40</v>
      </c>
      <c r="C24" s="34">
        <v>6.99</v>
      </c>
      <c r="D24" s="35">
        <v>1</v>
      </c>
      <c r="E24" s="34">
        <f t="shared" si="1"/>
        <v>6.99</v>
      </c>
      <c r="F24" s="39" t="s">
        <v>19</v>
      </c>
      <c r="G24" s="84" t="s">
        <v>61</v>
      </c>
      <c r="H24" s="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" customHeight="1">
      <c r="A25" s="32">
        <v>11</v>
      </c>
      <c r="B25" s="83" t="s">
        <v>50</v>
      </c>
      <c r="C25" s="45">
        <v>32</v>
      </c>
      <c r="D25" s="35">
        <v>1</v>
      </c>
      <c r="E25" s="34">
        <f>C25*D25</f>
        <v>32</v>
      </c>
      <c r="F25" s="15" t="s">
        <v>19</v>
      </c>
      <c r="G25" s="84" t="s">
        <v>60</v>
      </c>
      <c r="H25" s="2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" customHeight="1">
      <c r="A26" s="32">
        <v>12</v>
      </c>
      <c r="C26" s="34"/>
      <c r="D26" s="35">
        <v>1</v>
      </c>
      <c r="E26" s="34">
        <f>C26*D26</f>
        <v>0</v>
      </c>
      <c r="F26" s="38" t="s">
        <v>20</v>
      </c>
      <c r="G26" s="36"/>
      <c r="H26" s="2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" customHeight="1">
      <c r="A27" s="32">
        <v>13</v>
      </c>
      <c r="B27" s="83" t="s">
        <v>55</v>
      </c>
      <c r="C27" s="34"/>
      <c r="D27" s="86" t="s">
        <v>58</v>
      </c>
      <c r="E27" s="34">
        <v>0</v>
      </c>
      <c r="F27" s="38" t="s">
        <v>20</v>
      </c>
      <c r="G27" s="84" t="s">
        <v>57</v>
      </c>
      <c r="H27" s="2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" customHeight="1">
      <c r="A28" s="32">
        <v>14</v>
      </c>
      <c r="B28" s="83" t="s">
        <v>56</v>
      </c>
      <c r="C28" s="34"/>
      <c r="D28" s="86" t="s">
        <v>58</v>
      </c>
      <c r="E28" s="34">
        <v>0</v>
      </c>
      <c r="F28" s="38" t="s">
        <v>20</v>
      </c>
      <c r="G28" s="84" t="s">
        <v>57</v>
      </c>
      <c r="H28" s="2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" customHeight="1">
      <c r="A29" s="32">
        <v>15</v>
      </c>
      <c r="B29" s="87" t="s">
        <v>59</v>
      </c>
      <c r="C29" s="34"/>
      <c r="D29" s="87" t="s">
        <v>58</v>
      </c>
      <c r="E29" s="34">
        <v>0</v>
      </c>
      <c r="F29" s="39" t="s">
        <v>20</v>
      </c>
      <c r="G29" s="84" t="s">
        <v>57</v>
      </c>
      <c r="H29" s="2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42"/>
      <c r="B30" s="29" t="s">
        <v>22</v>
      </c>
      <c r="C30" s="30"/>
      <c r="D30" s="30"/>
      <c r="E30" s="30"/>
      <c r="F30" s="30"/>
      <c r="G30" s="43"/>
      <c r="H30" s="2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" customHeight="1">
      <c r="A31" s="32">
        <v>16</v>
      </c>
      <c r="B31" s="83" t="s">
        <v>47</v>
      </c>
      <c r="C31" s="34">
        <v>30</v>
      </c>
      <c r="D31" s="35">
        <v>1</v>
      </c>
      <c r="E31" s="34">
        <f>C31*D31</f>
        <v>30</v>
      </c>
      <c r="F31" s="38" t="s">
        <v>19</v>
      </c>
      <c r="G31" s="84" t="s">
        <v>48</v>
      </c>
      <c r="H31" s="2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1.5" customHeight="1">
      <c r="A32" s="32">
        <v>17</v>
      </c>
      <c r="B32" s="87" t="s">
        <v>42</v>
      </c>
      <c r="C32" s="34">
        <v>60.8</v>
      </c>
      <c r="D32" s="35">
        <v>1</v>
      </c>
      <c r="E32" s="34">
        <f>C32*D32</f>
        <v>60.8</v>
      </c>
      <c r="F32" s="38" t="s">
        <v>19</v>
      </c>
      <c r="G32" s="84" t="s">
        <v>66</v>
      </c>
      <c r="H32" s="2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" customHeight="1">
      <c r="A33" s="32">
        <v>18</v>
      </c>
      <c r="B33" s="41"/>
      <c r="C33" s="34">
        <v>0</v>
      </c>
      <c r="D33" s="35">
        <v>0</v>
      </c>
      <c r="E33" s="34">
        <f>C33*D33</f>
        <v>0</v>
      </c>
      <c r="F33" s="38" t="s">
        <v>21</v>
      </c>
      <c r="G33" s="36"/>
      <c r="H33" s="2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" customHeight="1">
      <c r="A34" s="32">
        <v>19</v>
      </c>
      <c r="B34" s="41"/>
      <c r="C34" s="34">
        <v>0</v>
      </c>
      <c r="D34" s="35">
        <v>0</v>
      </c>
      <c r="E34" s="34">
        <f>C34*D34</f>
        <v>0</v>
      </c>
      <c r="F34" s="38" t="s">
        <v>21</v>
      </c>
      <c r="G34" s="36"/>
      <c r="H34" s="2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" customHeight="1">
      <c r="A35" s="32">
        <v>20</v>
      </c>
      <c r="B35" s="41"/>
      <c r="C35" s="34">
        <v>0</v>
      </c>
      <c r="D35" s="35">
        <v>0</v>
      </c>
      <c r="E35" s="34">
        <f>C35*D35</f>
        <v>0</v>
      </c>
      <c r="F35" s="39" t="s">
        <v>21</v>
      </c>
      <c r="G35" s="36"/>
      <c r="H35" s="2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42"/>
      <c r="B36" s="30"/>
      <c r="C36" s="30"/>
      <c r="D36" s="30"/>
      <c r="E36" s="29" t="s">
        <v>16</v>
      </c>
      <c r="F36" s="29" t="s">
        <v>23</v>
      </c>
      <c r="G36" s="30"/>
      <c r="H36" s="2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46" t="s">
        <v>24</v>
      </c>
      <c r="B37" s="27"/>
      <c r="C37" s="47"/>
      <c r="D37" s="47"/>
      <c r="E37" s="47">
        <f>SUM(E14:E36)</f>
        <v>1100</v>
      </c>
      <c r="F37" s="47">
        <f>SUMIF(F14:F36,"Yes",E14:E36)</f>
        <v>1100</v>
      </c>
      <c r="G37" s="48" t="s">
        <v>25</v>
      </c>
      <c r="H37" s="2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49"/>
      <c r="B38" s="50"/>
      <c r="C38" s="50"/>
      <c r="D38" s="50"/>
      <c r="E38" s="50"/>
      <c r="F38" s="50"/>
      <c r="G38" s="50"/>
      <c r="H38" s="5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52"/>
      <c r="B39" s="53"/>
      <c r="C39" s="53"/>
      <c r="D39" s="53"/>
      <c r="E39" s="53"/>
      <c r="F39" s="54"/>
      <c r="G39" s="54"/>
      <c r="H39" s="5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9" customHeight="1">
      <c r="A40" s="22" t="s">
        <v>12</v>
      </c>
      <c r="B40" s="23" t="s">
        <v>26</v>
      </c>
      <c r="C40" s="23" t="s">
        <v>27</v>
      </c>
      <c r="D40" s="23" t="s">
        <v>28</v>
      </c>
      <c r="E40" s="23" t="s">
        <v>29</v>
      </c>
      <c r="F40" s="55"/>
      <c r="G40" s="54"/>
      <c r="H40" s="5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28"/>
      <c r="B41" s="29" t="s">
        <v>30</v>
      </c>
      <c r="C41" s="30"/>
      <c r="D41" s="30"/>
      <c r="E41" s="30"/>
      <c r="F41" s="55"/>
      <c r="G41" s="54"/>
      <c r="H41" s="5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32">
        <v>1</v>
      </c>
      <c r="B42" s="37" t="s">
        <v>31</v>
      </c>
      <c r="C42" s="34">
        <v>1100</v>
      </c>
      <c r="D42" s="38" t="s">
        <v>32</v>
      </c>
      <c r="E42" s="34">
        <v>0</v>
      </c>
      <c r="F42" s="55"/>
      <c r="G42" s="54"/>
      <c r="H42" s="5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32">
        <v>2</v>
      </c>
      <c r="B43" s="37"/>
      <c r="C43" s="34">
        <v>0</v>
      </c>
      <c r="D43" s="38" t="s">
        <v>21</v>
      </c>
      <c r="E43" s="34">
        <v>0</v>
      </c>
      <c r="F43" s="55"/>
      <c r="G43" s="54"/>
      <c r="H43" s="5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32">
        <v>3</v>
      </c>
      <c r="C44" s="34">
        <v>0</v>
      </c>
      <c r="D44" s="38" t="s">
        <v>21</v>
      </c>
      <c r="E44" s="34">
        <v>0</v>
      </c>
      <c r="F44" s="55"/>
      <c r="G44" s="54"/>
      <c r="H44" s="5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32">
        <v>4</v>
      </c>
      <c r="B45" s="40"/>
      <c r="C45" s="34">
        <v>0</v>
      </c>
      <c r="D45" s="38" t="s">
        <v>21</v>
      </c>
      <c r="E45" s="34">
        <v>0</v>
      </c>
      <c r="F45" s="55"/>
      <c r="G45" s="54"/>
      <c r="H45" s="5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32">
        <v>5</v>
      </c>
      <c r="B46" s="40"/>
      <c r="C46" s="34">
        <v>0</v>
      </c>
      <c r="D46" s="38" t="s">
        <v>21</v>
      </c>
      <c r="E46" s="34">
        <v>0</v>
      </c>
      <c r="F46" s="55"/>
      <c r="G46" s="54"/>
      <c r="H46" s="5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32">
        <v>6</v>
      </c>
      <c r="B47" s="56"/>
      <c r="C47" s="34">
        <v>0</v>
      </c>
      <c r="D47" s="38" t="s">
        <v>21</v>
      </c>
      <c r="E47" s="34">
        <v>0</v>
      </c>
      <c r="F47" s="55"/>
      <c r="G47" s="54"/>
      <c r="H47" s="5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32">
        <v>7</v>
      </c>
      <c r="B48" s="40"/>
      <c r="C48" s="34">
        <v>0</v>
      </c>
      <c r="D48" s="38" t="s">
        <v>21</v>
      </c>
      <c r="E48" s="34">
        <v>0</v>
      </c>
      <c r="F48" s="55"/>
      <c r="G48" s="54"/>
      <c r="H48" s="5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32">
        <v>8</v>
      </c>
      <c r="B49" s="40"/>
      <c r="C49" s="34">
        <v>0</v>
      </c>
      <c r="D49" s="38" t="s">
        <v>21</v>
      </c>
      <c r="E49" s="34">
        <v>0</v>
      </c>
      <c r="F49" s="55"/>
      <c r="G49" s="54"/>
      <c r="H49" s="5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32">
        <v>9</v>
      </c>
      <c r="B50" s="40"/>
      <c r="C50" s="34">
        <v>0</v>
      </c>
      <c r="D50" s="38" t="s">
        <v>21</v>
      </c>
      <c r="E50" s="34">
        <v>0</v>
      </c>
      <c r="F50" s="55"/>
      <c r="G50" s="54"/>
      <c r="H50" s="5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32">
        <v>10</v>
      </c>
      <c r="B51" s="40"/>
      <c r="C51" s="34">
        <v>0</v>
      </c>
      <c r="D51" s="57" t="s">
        <v>21</v>
      </c>
      <c r="E51" s="34">
        <v>0</v>
      </c>
      <c r="F51" s="55"/>
      <c r="G51" s="54"/>
      <c r="H51" s="5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49"/>
      <c r="B52" s="50"/>
      <c r="C52" s="50"/>
      <c r="D52" s="54"/>
      <c r="E52" s="50"/>
      <c r="F52" s="54"/>
      <c r="G52" s="54"/>
      <c r="H52" s="5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58"/>
      <c r="B53" s="54"/>
      <c r="C53" s="54"/>
      <c r="D53" s="54"/>
      <c r="E53" s="54"/>
      <c r="F53" s="54"/>
      <c r="G53" s="54"/>
      <c r="H53" s="5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58"/>
      <c r="B54" s="54"/>
      <c r="C54" s="54"/>
      <c r="D54" s="54"/>
      <c r="E54" s="54"/>
      <c r="F54" s="54"/>
      <c r="G54" s="54"/>
      <c r="H54" s="5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58"/>
      <c r="B55" s="54"/>
      <c r="C55" s="54"/>
      <c r="D55" s="54"/>
      <c r="E55" s="54"/>
      <c r="F55" s="54"/>
      <c r="G55" s="54"/>
      <c r="H55" s="5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58"/>
      <c r="B56" s="54"/>
      <c r="C56" s="54"/>
      <c r="D56" s="54"/>
      <c r="E56" s="54"/>
      <c r="F56" s="54"/>
      <c r="G56" s="54"/>
      <c r="H56" s="5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58"/>
      <c r="B57" s="54"/>
      <c r="C57" s="54"/>
      <c r="D57" s="54"/>
      <c r="E57" s="54"/>
      <c r="F57" s="54"/>
      <c r="G57" s="54"/>
      <c r="H57" s="5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58"/>
      <c r="B58" s="54"/>
      <c r="C58" s="54"/>
      <c r="D58" s="54"/>
      <c r="E58" s="54"/>
      <c r="F58" s="54"/>
      <c r="G58" s="54"/>
      <c r="H58" s="5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58"/>
      <c r="B59" s="54"/>
      <c r="C59" s="54"/>
      <c r="D59" s="54"/>
      <c r="E59" s="54"/>
      <c r="F59" s="54"/>
      <c r="G59" s="54"/>
      <c r="H59" s="5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58"/>
      <c r="B60" s="54"/>
      <c r="C60" s="54"/>
      <c r="D60" s="54"/>
      <c r="E60" s="54"/>
      <c r="F60" s="54"/>
      <c r="G60" s="54"/>
      <c r="H60" s="5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58"/>
      <c r="B61" s="54"/>
      <c r="C61" s="54"/>
      <c r="D61" s="54"/>
      <c r="E61" s="54"/>
      <c r="F61" s="54"/>
      <c r="G61" s="54"/>
      <c r="H61" s="5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58"/>
      <c r="B62" s="54"/>
      <c r="C62" s="54"/>
      <c r="D62" s="54"/>
      <c r="E62" s="54"/>
      <c r="F62" s="54"/>
      <c r="G62" s="54"/>
      <c r="H62" s="5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58"/>
      <c r="B63" s="54"/>
      <c r="C63" s="54"/>
      <c r="D63" s="54"/>
      <c r="E63" s="54"/>
      <c r="F63" s="54"/>
      <c r="G63" s="54"/>
      <c r="H63" s="5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58"/>
      <c r="B64" s="54"/>
      <c r="C64" s="54"/>
      <c r="D64" s="54"/>
      <c r="E64" s="54"/>
      <c r="F64" s="54"/>
      <c r="G64" s="54"/>
      <c r="H64" s="5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58"/>
      <c r="B65" s="54"/>
      <c r="C65" s="54"/>
      <c r="D65" s="54"/>
      <c r="E65" s="54"/>
      <c r="F65" s="54"/>
      <c r="G65" s="54"/>
      <c r="H65" s="5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58"/>
      <c r="B66" s="54"/>
      <c r="C66" s="54"/>
      <c r="D66" s="54"/>
      <c r="E66" s="54"/>
      <c r="F66" s="54"/>
      <c r="G66" s="54"/>
      <c r="H66" s="5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58"/>
      <c r="B67" s="54"/>
      <c r="C67" s="54"/>
      <c r="D67" s="54"/>
      <c r="E67" s="54"/>
      <c r="F67" s="54"/>
      <c r="G67" s="54"/>
      <c r="H67" s="5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58"/>
      <c r="B68" s="54"/>
      <c r="C68" s="54"/>
      <c r="D68" s="54"/>
      <c r="E68" s="54"/>
      <c r="F68" s="54"/>
      <c r="G68" s="54"/>
      <c r="H68" s="5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58"/>
      <c r="B69" s="54"/>
      <c r="C69" s="54"/>
      <c r="D69" s="54"/>
      <c r="E69" s="54"/>
      <c r="F69" s="54"/>
      <c r="G69" s="54"/>
      <c r="H69" s="5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58"/>
      <c r="B70" s="54"/>
      <c r="C70" s="54"/>
      <c r="D70" s="54"/>
      <c r="E70" s="54"/>
      <c r="F70" s="54"/>
      <c r="G70" s="54"/>
      <c r="H70" s="5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58"/>
      <c r="B71" s="54"/>
      <c r="C71" s="54"/>
      <c r="D71" s="54"/>
      <c r="E71" s="54"/>
      <c r="F71" s="54"/>
      <c r="G71" s="54"/>
      <c r="H71" s="5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58"/>
      <c r="B72" s="54"/>
      <c r="C72" s="54"/>
      <c r="D72" s="54"/>
      <c r="E72" s="54"/>
      <c r="F72" s="54"/>
      <c r="G72" s="54"/>
      <c r="H72" s="5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58"/>
      <c r="B73" s="54"/>
      <c r="C73" s="54"/>
      <c r="D73" s="54"/>
      <c r="E73" s="54"/>
      <c r="F73" s="54"/>
      <c r="G73" s="54"/>
      <c r="H73" s="5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58"/>
      <c r="B74" s="54"/>
      <c r="C74" s="54"/>
      <c r="D74" s="54"/>
      <c r="E74" s="54"/>
      <c r="F74" s="54"/>
      <c r="G74" s="54"/>
      <c r="H74" s="5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58"/>
      <c r="B75" s="54"/>
      <c r="C75" s="54"/>
      <c r="D75" s="54"/>
      <c r="E75" s="54"/>
      <c r="F75" s="54"/>
      <c r="G75" s="54"/>
      <c r="H75" s="5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58"/>
      <c r="B76" s="54"/>
      <c r="C76" s="54"/>
      <c r="D76" s="54"/>
      <c r="E76" s="54"/>
      <c r="F76" s="54"/>
      <c r="G76" s="54"/>
      <c r="H76" s="5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58"/>
      <c r="B77" s="54"/>
      <c r="C77" s="54"/>
      <c r="D77" s="54"/>
      <c r="E77" s="54"/>
      <c r="F77" s="54"/>
      <c r="G77" s="54"/>
      <c r="H77" s="5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58"/>
      <c r="B78" s="54"/>
      <c r="C78" s="54"/>
      <c r="D78" s="54"/>
      <c r="E78" s="54"/>
      <c r="F78" s="54"/>
      <c r="G78" s="54"/>
      <c r="H78" s="5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58"/>
      <c r="B79" s="54"/>
      <c r="C79" s="54"/>
      <c r="D79" s="54"/>
      <c r="E79" s="54"/>
      <c r="F79" s="54"/>
      <c r="G79" s="54"/>
      <c r="H79" s="5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58"/>
      <c r="B80" s="54"/>
      <c r="C80" s="54"/>
      <c r="D80" s="54"/>
      <c r="E80" s="54"/>
      <c r="F80" s="54"/>
      <c r="G80" s="54"/>
      <c r="H80" s="5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58"/>
      <c r="B81" s="54"/>
      <c r="C81" s="54"/>
      <c r="D81" s="54"/>
      <c r="E81" s="54"/>
      <c r="F81" s="54"/>
      <c r="G81" s="54"/>
      <c r="H81" s="5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58"/>
      <c r="B82" s="54"/>
      <c r="C82" s="54"/>
      <c r="D82" s="54"/>
      <c r="E82" s="54"/>
      <c r="F82" s="54"/>
      <c r="G82" s="54"/>
      <c r="H82" s="5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58"/>
      <c r="B83" s="54"/>
      <c r="C83" s="54"/>
      <c r="D83" s="54"/>
      <c r="E83" s="54"/>
      <c r="F83" s="54"/>
      <c r="G83" s="54"/>
      <c r="H83" s="5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59"/>
      <c r="B84" s="59"/>
      <c r="C84" s="59"/>
      <c r="D84" s="59"/>
      <c r="E84" s="59"/>
      <c r="F84" s="59"/>
      <c r="G84" s="60"/>
      <c r="H84" s="2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7"/>
      <c r="H85" s="2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7"/>
      <c r="H86" s="2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7"/>
      <c r="H87" s="2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7"/>
      <c r="H88" s="2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7"/>
      <c r="H89" s="2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7"/>
      <c r="H90" s="2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7"/>
      <c r="H91" s="2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7"/>
      <c r="H92" s="2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7"/>
      <c r="H93" s="2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7"/>
      <c r="H94" s="2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7"/>
      <c r="H95" s="2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7"/>
      <c r="H96" s="2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7"/>
      <c r="H97" s="2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7"/>
      <c r="H98" s="2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7"/>
      <c r="H99" s="2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7"/>
      <c r="H100" s="2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7"/>
      <c r="H101" s="2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7"/>
      <c r="H102" s="2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7"/>
      <c r="H103" s="2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7"/>
      <c r="H104" s="2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7"/>
      <c r="H105" s="2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7"/>
      <c r="H106" s="2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7"/>
      <c r="H107" s="2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7"/>
      <c r="H108" s="2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7"/>
      <c r="H109" s="2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7"/>
      <c r="H110" s="2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7"/>
      <c r="H111" s="2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7"/>
      <c r="H112" s="2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7"/>
      <c r="H113" s="2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7"/>
      <c r="H114" s="2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7"/>
      <c r="H115" s="2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7"/>
      <c r="H116" s="2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7"/>
      <c r="H117" s="2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7"/>
      <c r="H118" s="2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7"/>
      <c r="H119" s="2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7"/>
      <c r="H120" s="2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7"/>
      <c r="H121" s="2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7"/>
      <c r="H122" s="2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7"/>
      <c r="H123" s="2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7"/>
      <c r="H124" s="2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7"/>
      <c r="H125" s="2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7"/>
      <c r="H126" s="2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7"/>
      <c r="H127" s="2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7"/>
      <c r="H128" s="2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7"/>
      <c r="H129" s="2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7"/>
      <c r="H130" s="2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7"/>
      <c r="H131" s="2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7"/>
      <c r="H132" s="2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7"/>
      <c r="H133" s="2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7"/>
      <c r="H134" s="2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7"/>
      <c r="H135" s="2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7"/>
      <c r="H136" s="2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7"/>
      <c r="H137" s="2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7"/>
      <c r="H138" s="2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7"/>
      <c r="H139" s="2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7"/>
      <c r="H140" s="2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7"/>
      <c r="H141" s="2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7"/>
      <c r="H142" s="2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7"/>
      <c r="H143" s="2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7"/>
      <c r="H144" s="2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7"/>
      <c r="H145" s="2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7"/>
      <c r="H146" s="2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7"/>
      <c r="H147" s="2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7"/>
      <c r="H148" s="2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7"/>
      <c r="H149" s="2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7"/>
      <c r="H150" s="2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7"/>
      <c r="H151" s="2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7"/>
      <c r="H152" s="2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7"/>
      <c r="H153" s="2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7"/>
      <c r="H154" s="2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7"/>
      <c r="H155" s="2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7"/>
      <c r="H156" s="2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7"/>
      <c r="H157" s="2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7"/>
      <c r="H158" s="2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7"/>
      <c r="H159" s="2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7"/>
      <c r="H160" s="2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7"/>
      <c r="H161" s="2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7"/>
      <c r="H162" s="2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7"/>
      <c r="H163" s="2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7"/>
      <c r="H164" s="2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7"/>
      <c r="H165" s="2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7"/>
      <c r="H166" s="2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7"/>
      <c r="H167" s="2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7"/>
      <c r="H168" s="2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7"/>
      <c r="H169" s="2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7"/>
      <c r="H170" s="2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7"/>
      <c r="H171" s="2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7"/>
      <c r="H172" s="2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7"/>
      <c r="H173" s="2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7"/>
      <c r="H174" s="2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7"/>
      <c r="H175" s="2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7"/>
      <c r="H176" s="2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7"/>
      <c r="H177" s="2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7"/>
      <c r="H178" s="2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7"/>
      <c r="H179" s="2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7"/>
      <c r="H180" s="2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7"/>
      <c r="H181" s="2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7"/>
      <c r="H182" s="2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7"/>
      <c r="H183" s="2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7"/>
      <c r="H184" s="2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7"/>
      <c r="H185" s="2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7"/>
      <c r="H186" s="2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7"/>
      <c r="H187" s="2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7"/>
      <c r="H188" s="2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7"/>
      <c r="H189" s="2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7"/>
      <c r="H190" s="2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7"/>
      <c r="H191" s="2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7"/>
      <c r="H192" s="2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7"/>
      <c r="H193" s="2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7"/>
      <c r="H194" s="2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7"/>
      <c r="H195" s="2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7"/>
      <c r="H196" s="2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7"/>
      <c r="H197" s="2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7"/>
      <c r="H198" s="2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7"/>
      <c r="H199" s="2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7"/>
      <c r="H200" s="2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7"/>
      <c r="H201" s="2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7"/>
      <c r="H202" s="2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7"/>
      <c r="H203" s="2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7"/>
      <c r="H204" s="2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7"/>
      <c r="H205" s="2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7"/>
      <c r="H206" s="2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7"/>
      <c r="H207" s="2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7"/>
      <c r="H208" s="2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7"/>
      <c r="H209" s="2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7"/>
      <c r="H210" s="2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7"/>
      <c r="H211" s="2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7"/>
      <c r="H212" s="2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7"/>
      <c r="H213" s="2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7"/>
      <c r="H214" s="2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7"/>
      <c r="H215" s="2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7"/>
      <c r="H216" s="2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7"/>
      <c r="H217" s="2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7"/>
      <c r="H218" s="2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7"/>
      <c r="H219" s="2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7"/>
      <c r="H220" s="2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7"/>
      <c r="H221" s="2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7"/>
      <c r="H222" s="2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7"/>
      <c r="H223" s="2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7"/>
      <c r="H224" s="2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7"/>
      <c r="H225" s="2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7"/>
      <c r="H226" s="2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7"/>
      <c r="H227" s="2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7"/>
      <c r="H228" s="2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7"/>
      <c r="H229" s="2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7"/>
      <c r="H230" s="2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7"/>
      <c r="H231" s="2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7"/>
      <c r="H232" s="2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7"/>
      <c r="H233" s="2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7"/>
      <c r="H234" s="2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7"/>
      <c r="H235" s="2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7"/>
      <c r="H236" s="2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7"/>
      <c r="H237" s="2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7"/>
      <c r="H238" s="2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7"/>
      <c r="H239" s="2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7"/>
      <c r="H240" s="2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7"/>
      <c r="H241" s="2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7"/>
      <c r="H242" s="2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7"/>
      <c r="H243" s="2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7"/>
      <c r="H244" s="2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7"/>
      <c r="H245" s="2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7"/>
      <c r="H246" s="2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7"/>
      <c r="H247" s="2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7"/>
      <c r="H248" s="2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7"/>
      <c r="H249" s="2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7"/>
      <c r="H250" s="2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7"/>
      <c r="H251" s="2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7"/>
      <c r="H252" s="2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7"/>
      <c r="H253" s="2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7"/>
      <c r="H254" s="2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7"/>
      <c r="H255" s="2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7"/>
      <c r="H256" s="2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7"/>
      <c r="H257" s="2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7"/>
      <c r="H258" s="2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7"/>
      <c r="H259" s="2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7"/>
      <c r="H260" s="2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7"/>
      <c r="H261" s="2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7"/>
      <c r="H262" s="2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7"/>
      <c r="H263" s="2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7"/>
      <c r="H264" s="2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7"/>
      <c r="H265" s="2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7"/>
      <c r="H266" s="2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7"/>
      <c r="H267" s="2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7"/>
      <c r="H268" s="2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7"/>
      <c r="H269" s="2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7"/>
      <c r="H270" s="2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7"/>
      <c r="H271" s="2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7"/>
      <c r="H272" s="2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7"/>
      <c r="H273" s="2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7"/>
      <c r="H274" s="2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7"/>
      <c r="H275" s="2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7"/>
      <c r="H276" s="2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7"/>
      <c r="H277" s="2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7"/>
      <c r="H278" s="2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7"/>
      <c r="H279" s="2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7"/>
      <c r="H280" s="2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7"/>
      <c r="H281" s="2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7"/>
      <c r="H282" s="2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7"/>
      <c r="H283" s="2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7"/>
      <c r="H284" s="2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7"/>
      <c r="H285" s="2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7"/>
      <c r="H286" s="2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7"/>
      <c r="H287" s="2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7"/>
      <c r="H288" s="2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7"/>
      <c r="H289" s="2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7"/>
      <c r="H290" s="2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7"/>
      <c r="H291" s="2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7"/>
      <c r="H292" s="2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7"/>
      <c r="H293" s="2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7"/>
      <c r="H294" s="2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7"/>
      <c r="H295" s="2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7"/>
      <c r="H296" s="2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7"/>
      <c r="H297" s="2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7"/>
      <c r="H298" s="2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7"/>
      <c r="H299" s="2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7"/>
      <c r="H300" s="2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7"/>
      <c r="H301" s="2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7"/>
      <c r="H302" s="2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7"/>
      <c r="H303" s="2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7"/>
      <c r="H304" s="2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7"/>
      <c r="H305" s="2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7"/>
      <c r="H306" s="2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7"/>
      <c r="H307" s="2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7"/>
      <c r="H308" s="2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7"/>
      <c r="H309" s="2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7"/>
      <c r="H310" s="2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7"/>
      <c r="H311" s="2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7"/>
      <c r="H312" s="2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7"/>
      <c r="H313" s="2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7"/>
      <c r="H314" s="2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7"/>
      <c r="H315" s="2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7"/>
      <c r="H316" s="2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7"/>
      <c r="H317" s="2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7"/>
      <c r="H318" s="2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7"/>
      <c r="H319" s="2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7"/>
      <c r="H320" s="2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7"/>
      <c r="H321" s="2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7"/>
      <c r="H322" s="2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7"/>
      <c r="H323" s="2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7"/>
      <c r="H324" s="2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7"/>
      <c r="H325" s="2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7"/>
      <c r="H326" s="2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7"/>
      <c r="H327" s="2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7"/>
      <c r="H328" s="2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7"/>
      <c r="H329" s="2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7"/>
      <c r="H330" s="2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7"/>
      <c r="H331" s="2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7"/>
      <c r="H332" s="2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7"/>
      <c r="H333" s="2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7"/>
      <c r="H334" s="2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7"/>
      <c r="H335" s="2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7"/>
      <c r="H336" s="2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7"/>
      <c r="H337" s="2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7"/>
      <c r="H338" s="2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7"/>
      <c r="H339" s="2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7"/>
      <c r="H340" s="2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7"/>
      <c r="H341" s="2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7"/>
      <c r="H342" s="2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7"/>
      <c r="H343" s="2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7"/>
      <c r="H344" s="2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7"/>
      <c r="H345" s="2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7"/>
      <c r="H346" s="2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7"/>
      <c r="H347" s="2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7"/>
      <c r="H348" s="2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7"/>
      <c r="H349" s="2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7"/>
      <c r="H350" s="2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7"/>
      <c r="H351" s="2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7"/>
      <c r="H352" s="2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7"/>
      <c r="H353" s="2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7"/>
      <c r="H354" s="2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7"/>
      <c r="H355" s="2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7"/>
      <c r="H356" s="2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7"/>
      <c r="H357" s="2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7"/>
      <c r="H358" s="2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7"/>
      <c r="H359" s="2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7"/>
      <c r="H360" s="2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7"/>
      <c r="H361" s="2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7"/>
      <c r="H362" s="2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7"/>
      <c r="H363" s="2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7"/>
      <c r="H364" s="2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7"/>
      <c r="H365" s="2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7"/>
      <c r="H366" s="2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7"/>
      <c r="H367" s="2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7"/>
      <c r="H368" s="2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7"/>
      <c r="H369" s="2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7"/>
      <c r="H370" s="2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7"/>
      <c r="H371" s="2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7"/>
      <c r="H372" s="2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7"/>
      <c r="H373" s="2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7"/>
      <c r="H374" s="2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7"/>
      <c r="H375" s="2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7"/>
      <c r="H376" s="2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7"/>
      <c r="H377" s="2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7"/>
      <c r="H378" s="2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7"/>
      <c r="H379" s="2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7"/>
      <c r="H380" s="2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7"/>
      <c r="H381" s="2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7"/>
      <c r="H382" s="2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7"/>
      <c r="H383" s="2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7"/>
      <c r="H384" s="2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7"/>
      <c r="H385" s="2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7"/>
      <c r="H386" s="2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7"/>
      <c r="H387" s="2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7"/>
      <c r="H388" s="2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7"/>
      <c r="H389" s="2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7"/>
      <c r="H390" s="2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7"/>
      <c r="H391" s="2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7"/>
      <c r="H392" s="2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7"/>
      <c r="H393" s="2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7"/>
      <c r="H394" s="2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7"/>
      <c r="H395" s="2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7"/>
      <c r="H396" s="2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7"/>
      <c r="H397" s="2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7"/>
      <c r="H398" s="2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7"/>
      <c r="H399" s="2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7"/>
      <c r="H400" s="2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7"/>
      <c r="H401" s="2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7"/>
      <c r="H402" s="2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7"/>
      <c r="H403" s="2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7"/>
      <c r="H404" s="2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7"/>
      <c r="H405" s="2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7"/>
      <c r="H406" s="2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7"/>
      <c r="H407" s="2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7"/>
      <c r="H408" s="2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7"/>
      <c r="H409" s="2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7"/>
      <c r="H410" s="2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7"/>
      <c r="H411" s="2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7"/>
      <c r="H412" s="2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7"/>
      <c r="H413" s="2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7"/>
      <c r="H414" s="2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7"/>
      <c r="H415" s="2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7"/>
      <c r="H416" s="2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7"/>
      <c r="H417" s="2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7"/>
      <c r="H418" s="2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7"/>
      <c r="H419" s="2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7"/>
      <c r="H420" s="2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7"/>
      <c r="H421" s="2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7"/>
      <c r="H422" s="2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7"/>
      <c r="H423" s="2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7"/>
      <c r="H424" s="2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7"/>
      <c r="H425" s="2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7"/>
      <c r="H426" s="2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7"/>
      <c r="H427" s="2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7"/>
      <c r="H428" s="2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7"/>
      <c r="H429" s="2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7"/>
      <c r="H430" s="2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7"/>
      <c r="H431" s="2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7"/>
      <c r="H432" s="2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7"/>
      <c r="H433" s="2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7"/>
      <c r="H434" s="2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7"/>
      <c r="H435" s="2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7"/>
      <c r="H436" s="2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7"/>
      <c r="H437" s="2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7"/>
      <c r="H438" s="2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7"/>
      <c r="H439" s="2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7"/>
      <c r="H440" s="2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7"/>
      <c r="H441" s="2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7"/>
      <c r="H442" s="2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7"/>
      <c r="H443" s="2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7"/>
      <c r="H444" s="2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7"/>
      <c r="H445" s="2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7"/>
      <c r="H446" s="2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7"/>
      <c r="H447" s="2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7"/>
      <c r="H448" s="2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7"/>
      <c r="H449" s="2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7"/>
      <c r="H450" s="2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7"/>
      <c r="H451" s="2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7"/>
      <c r="H452" s="2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7"/>
      <c r="H453" s="2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7"/>
      <c r="H454" s="2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7"/>
      <c r="H455" s="2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7"/>
      <c r="H456" s="2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7"/>
      <c r="H457" s="2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7"/>
      <c r="H458" s="2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7"/>
      <c r="H459" s="2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7"/>
      <c r="H460" s="2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7"/>
      <c r="H461" s="2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7"/>
      <c r="H462" s="2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7"/>
      <c r="H463" s="2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7"/>
      <c r="H464" s="2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7"/>
      <c r="H465" s="2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7"/>
      <c r="H466" s="2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7"/>
      <c r="H467" s="2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7"/>
      <c r="H468" s="2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7"/>
      <c r="H469" s="2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7"/>
      <c r="H470" s="2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7"/>
      <c r="H471" s="2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7"/>
      <c r="H472" s="2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7"/>
      <c r="H473" s="2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7"/>
      <c r="H474" s="2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7"/>
      <c r="H475" s="2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7"/>
      <c r="H476" s="2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7"/>
      <c r="H477" s="2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7"/>
      <c r="H478" s="2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7"/>
      <c r="H479" s="2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7"/>
      <c r="H480" s="2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7"/>
      <c r="H481" s="2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7"/>
      <c r="H482" s="2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7"/>
      <c r="H483" s="2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7"/>
      <c r="H484" s="2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7"/>
      <c r="H485" s="2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7"/>
      <c r="H486" s="2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7"/>
      <c r="H487" s="2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7"/>
      <c r="H488" s="2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7"/>
      <c r="H489" s="2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7"/>
      <c r="H490" s="2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7"/>
      <c r="H491" s="2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7"/>
      <c r="H492" s="2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7"/>
      <c r="H493" s="2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7"/>
      <c r="H494" s="2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7"/>
      <c r="H495" s="2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7"/>
      <c r="H496" s="2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7"/>
      <c r="H497" s="2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7"/>
      <c r="H498" s="2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7"/>
      <c r="H499" s="2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7"/>
      <c r="H500" s="2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7"/>
      <c r="H501" s="2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7"/>
      <c r="H502" s="2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7"/>
      <c r="H503" s="2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7"/>
      <c r="H504" s="2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7"/>
      <c r="H505" s="2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7"/>
      <c r="H506" s="2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7"/>
      <c r="H507" s="2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7"/>
      <c r="H508" s="2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7"/>
      <c r="H509" s="2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7"/>
      <c r="H510" s="2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7"/>
      <c r="H511" s="2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7"/>
      <c r="H512" s="2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7"/>
      <c r="H513" s="2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7"/>
      <c r="H514" s="2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7"/>
      <c r="H515" s="2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7"/>
      <c r="H516" s="2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7"/>
      <c r="H517" s="2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7"/>
      <c r="H518" s="2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7"/>
      <c r="H519" s="2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7"/>
      <c r="H520" s="2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7"/>
      <c r="H521" s="2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7"/>
      <c r="H522" s="2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7"/>
      <c r="H523" s="2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7"/>
      <c r="H524" s="2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7"/>
      <c r="H525" s="2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7"/>
      <c r="H526" s="2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7"/>
      <c r="H527" s="2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7"/>
      <c r="H528" s="2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7"/>
      <c r="H529" s="2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7"/>
      <c r="H530" s="2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7"/>
      <c r="H531" s="2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7"/>
      <c r="H532" s="2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7"/>
      <c r="H533" s="2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7"/>
      <c r="H534" s="2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7"/>
      <c r="H535" s="2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7"/>
      <c r="H536" s="2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7"/>
      <c r="H537" s="2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7"/>
      <c r="H538" s="2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7"/>
      <c r="H539" s="2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7"/>
      <c r="H540" s="2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7"/>
      <c r="H541" s="2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7"/>
      <c r="H542" s="2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7"/>
      <c r="H543" s="2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7"/>
      <c r="H544" s="2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7"/>
      <c r="H545" s="2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7"/>
      <c r="H546" s="2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7"/>
      <c r="H547" s="2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7"/>
      <c r="H548" s="2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7"/>
      <c r="H549" s="2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7"/>
      <c r="H550" s="2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7"/>
      <c r="H551" s="2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7"/>
      <c r="H552" s="2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7"/>
      <c r="H553" s="2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7"/>
      <c r="H554" s="2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7"/>
      <c r="H555" s="2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7"/>
      <c r="H556" s="2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7"/>
      <c r="H557" s="2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7"/>
      <c r="H558" s="2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7"/>
      <c r="H559" s="2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7"/>
      <c r="H560" s="2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7"/>
      <c r="H561" s="2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7"/>
      <c r="H562" s="2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7"/>
      <c r="H563" s="2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7"/>
      <c r="H564" s="2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7"/>
      <c r="H565" s="2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7"/>
      <c r="H566" s="2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7"/>
      <c r="H567" s="2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7"/>
      <c r="H568" s="2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7"/>
      <c r="H569" s="2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7"/>
      <c r="H570" s="2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7"/>
      <c r="H571" s="2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7"/>
      <c r="H572" s="2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7"/>
      <c r="H573" s="2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7"/>
      <c r="H574" s="2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7"/>
      <c r="H575" s="2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7"/>
      <c r="H576" s="2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7"/>
      <c r="H577" s="2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7"/>
      <c r="H578" s="2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7"/>
      <c r="H579" s="2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7"/>
      <c r="H580" s="2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7"/>
      <c r="H581" s="2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7"/>
      <c r="H582" s="2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7"/>
      <c r="H583" s="2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7"/>
      <c r="H584" s="2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7"/>
      <c r="H585" s="2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7"/>
      <c r="H586" s="2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7"/>
      <c r="H587" s="2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7"/>
      <c r="H588" s="2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7"/>
      <c r="H589" s="2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7"/>
      <c r="H590" s="2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7"/>
      <c r="H591" s="2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7"/>
      <c r="H592" s="2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7"/>
      <c r="H593" s="2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7"/>
      <c r="H594" s="2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7"/>
      <c r="H595" s="2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7"/>
      <c r="H596" s="2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7"/>
      <c r="H597" s="2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7"/>
      <c r="H598" s="2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7"/>
      <c r="H599" s="2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7"/>
      <c r="H600" s="2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7"/>
      <c r="H601" s="2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7"/>
      <c r="H602" s="2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7"/>
      <c r="H603" s="2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7"/>
      <c r="H604" s="2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7"/>
      <c r="H605" s="2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7"/>
      <c r="H606" s="2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7"/>
      <c r="H607" s="2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7"/>
      <c r="H608" s="2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7"/>
      <c r="H609" s="2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7"/>
      <c r="H610" s="2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7"/>
      <c r="H611" s="2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7"/>
      <c r="H612" s="2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7"/>
      <c r="H613" s="2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7"/>
      <c r="H614" s="2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7"/>
      <c r="H615" s="2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7"/>
      <c r="H616" s="2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7"/>
      <c r="H617" s="2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7"/>
      <c r="H618" s="2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7"/>
      <c r="H619" s="2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7"/>
      <c r="H620" s="2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7"/>
      <c r="H621" s="2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7"/>
      <c r="H622" s="2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7"/>
      <c r="H623" s="2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7"/>
      <c r="H624" s="2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7"/>
      <c r="H625" s="2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7"/>
      <c r="H626" s="2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7"/>
      <c r="H627" s="2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7"/>
      <c r="H628" s="2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7"/>
      <c r="H629" s="2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7"/>
      <c r="H630" s="2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7"/>
      <c r="H631" s="2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7"/>
      <c r="H632" s="2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7"/>
      <c r="H633" s="2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7"/>
      <c r="H634" s="2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7"/>
      <c r="H635" s="2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7"/>
      <c r="H636" s="2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7"/>
      <c r="H637" s="2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7"/>
      <c r="H638" s="2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7"/>
      <c r="H639" s="2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7"/>
      <c r="H640" s="2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7"/>
      <c r="H641" s="2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7"/>
      <c r="H642" s="2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7"/>
      <c r="H643" s="2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7"/>
      <c r="H644" s="2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7"/>
      <c r="H645" s="2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7"/>
      <c r="H646" s="2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7"/>
      <c r="H647" s="2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7"/>
      <c r="H648" s="2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7"/>
      <c r="H649" s="2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7"/>
      <c r="H650" s="2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7"/>
      <c r="H651" s="2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7"/>
      <c r="H652" s="2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7"/>
      <c r="H653" s="2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7"/>
      <c r="H654" s="2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7"/>
      <c r="H655" s="2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7"/>
      <c r="H656" s="2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7"/>
      <c r="H657" s="2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7"/>
      <c r="H658" s="2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7"/>
      <c r="H659" s="2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7"/>
      <c r="H660" s="2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7"/>
      <c r="H661" s="2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7"/>
      <c r="H662" s="2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7"/>
      <c r="H663" s="2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7"/>
      <c r="H664" s="2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7"/>
      <c r="H665" s="2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7"/>
      <c r="H666" s="2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7"/>
      <c r="H667" s="2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7"/>
      <c r="H668" s="2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7"/>
      <c r="H669" s="2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7"/>
      <c r="H670" s="2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7"/>
      <c r="H671" s="2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7"/>
      <c r="H672" s="2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7"/>
      <c r="H673" s="2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7"/>
      <c r="H674" s="2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7"/>
      <c r="H675" s="2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7"/>
      <c r="H676" s="2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7"/>
      <c r="H677" s="2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7"/>
      <c r="H678" s="2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7"/>
      <c r="H679" s="2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7"/>
      <c r="H680" s="2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7"/>
      <c r="H681" s="2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7"/>
      <c r="H682" s="2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7"/>
      <c r="H683" s="2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7"/>
      <c r="H684" s="2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7"/>
      <c r="H685" s="2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7"/>
      <c r="H686" s="2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7"/>
      <c r="H687" s="2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7"/>
      <c r="H688" s="2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7"/>
      <c r="H689" s="2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7"/>
      <c r="H690" s="2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7"/>
      <c r="H691" s="2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7"/>
      <c r="H692" s="2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7"/>
      <c r="H693" s="2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7"/>
      <c r="H694" s="2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7"/>
      <c r="H695" s="2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7"/>
      <c r="H696" s="2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7"/>
      <c r="H697" s="2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7"/>
      <c r="H698" s="2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7"/>
      <c r="H699" s="2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7"/>
      <c r="H700" s="2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7"/>
      <c r="H701" s="2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7"/>
      <c r="H702" s="2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7"/>
      <c r="H703" s="2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7"/>
      <c r="H704" s="2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7"/>
      <c r="H705" s="2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7"/>
      <c r="H706" s="2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7"/>
      <c r="H707" s="2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7"/>
      <c r="H708" s="2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7"/>
      <c r="H709" s="2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7"/>
      <c r="H710" s="2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7"/>
      <c r="H711" s="2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7"/>
      <c r="H712" s="2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7"/>
      <c r="H713" s="2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7"/>
      <c r="H714" s="2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7"/>
      <c r="H715" s="2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7"/>
      <c r="H716" s="2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7"/>
      <c r="H717" s="2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7"/>
      <c r="H718" s="2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7"/>
      <c r="H719" s="2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7"/>
      <c r="H720" s="2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7"/>
      <c r="H721" s="2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7"/>
      <c r="H722" s="2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7"/>
      <c r="H723" s="2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7"/>
      <c r="H724" s="2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7"/>
      <c r="H725" s="2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7"/>
      <c r="H726" s="2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7"/>
      <c r="H727" s="2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7"/>
      <c r="H728" s="2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7"/>
      <c r="H729" s="2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7"/>
      <c r="H730" s="2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7"/>
      <c r="H731" s="2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7"/>
      <c r="H732" s="2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7"/>
      <c r="H733" s="2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7"/>
      <c r="H734" s="2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7"/>
      <c r="H735" s="2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7"/>
      <c r="H736" s="2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7"/>
      <c r="H737" s="2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7"/>
      <c r="H738" s="2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7"/>
      <c r="H739" s="2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7"/>
      <c r="H740" s="2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7"/>
      <c r="H741" s="2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7"/>
      <c r="H742" s="2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7"/>
      <c r="H743" s="2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7"/>
      <c r="H744" s="2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7"/>
      <c r="H745" s="2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7"/>
      <c r="H746" s="2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7"/>
      <c r="H747" s="2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7"/>
      <c r="H748" s="2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7"/>
      <c r="H749" s="2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7"/>
      <c r="H750" s="2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7"/>
      <c r="H751" s="2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7"/>
      <c r="H752" s="2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7"/>
      <c r="H753" s="2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7"/>
      <c r="H754" s="2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7"/>
      <c r="H755" s="2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7"/>
      <c r="H756" s="2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7"/>
      <c r="H757" s="2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7"/>
      <c r="H758" s="2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7"/>
      <c r="H759" s="2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7"/>
      <c r="H760" s="2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7"/>
      <c r="H761" s="2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7"/>
      <c r="H762" s="2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7"/>
      <c r="H763" s="2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7"/>
      <c r="H764" s="2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7"/>
      <c r="H765" s="2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7"/>
      <c r="H766" s="2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7"/>
      <c r="H767" s="2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7"/>
      <c r="H768" s="2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7"/>
      <c r="H769" s="2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7"/>
      <c r="H770" s="2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7"/>
      <c r="H771" s="2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7"/>
      <c r="H772" s="2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7"/>
      <c r="H773" s="2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7"/>
      <c r="H774" s="2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7"/>
      <c r="H775" s="2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7"/>
      <c r="H776" s="2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7"/>
      <c r="H777" s="2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7"/>
      <c r="H778" s="2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7"/>
      <c r="H779" s="2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7"/>
      <c r="H780" s="2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7"/>
      <c r="H781" s="2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7"/>
      <c r="H782" s="2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7"/>
      <c r="H783" s="2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7"/>
      <c r="H784" s="2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7"/>
      <c r="H785" s="2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7"/>
      <c r="H786" s="2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7"/>
      <c r="H787" s="2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7"/>
      <c r="H788" s="2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7"/>
      <c r="H789" s="2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7"/>
      <c r="H790" s="2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7"/>
      <c r="H791" s="2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7"/>
      <c r="H792" s="2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7"/>
      <c r="H793" s="2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7"/>
      <c r="H794" s="2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7"/>
      <c r="H795" s="2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7"/>
      <c r="H796" s="2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7"/>
      <c r="H797" s="2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7"/>
      <c r="H798" s="2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7"/>
      <c r="H799" s="2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7"/>
      <c r="H800" s="2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7"/>
      <c r="H801" s="2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7"/>
      <c r="H802" s="2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7"/>
      <c r="H803" s="2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7"/>
      <c r="H804" s="2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7"/>
      <c r="H805" s="2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7"/>
      <c r="H806" s="2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7"/>
      <c r="H807" s="2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7"/>
      <c r="H808" s="2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7"/>
      <c r="H809" s="2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7"/>
      <c r="H810" s="2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7"/>
      <c r="H811" s="2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7"/>
      <c r="H812" s="2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7"/>
      <c r="H813" s="2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7"/>
      <c r="H814" s="2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7"/>
      <c r="H815" s="2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7"/>
      <c r="H816" s="2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7"/>
      <c r="H817" s="2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7"/>
      <c r="H818" s="2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7"/>
      <c r="H819" s="2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7"/>
      <c r="H820" s="2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7"/>
      <c r="H821" s="2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7"/>
      <c r="H822" s="2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7"/>
      <c r="H823" s="2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7"/>
      <c r="H824" s="2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7"/>
      <c r="H825" s="2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7"/>
      <c r="H826" s="2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7"/>
      <c r="H827" s="2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7"/>
      <c r="H828" s="2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7"/>
      <c r="H829" s="2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7"/>
      <c r="H830" s="2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7"/>
      <c r="H831" s="2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7"/>
      <c r="H832" s="2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7"/>
      <c r="H833" s="2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7"/>
      <c r="H834" s="2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7"/>
      <c r="H835" s="2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7"/>
      <c r="H836" s="2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7"/>
      <c r="H837" s="2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7"/>
      <c r="H838" s="2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7"/>
      <c r="H839" s="2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7"/>
      <c r="H840" s="2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7"/>
      <c r="H841" s="2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7"/>
      <c r="H842" s="2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7"/>
      <c r="H843" s="2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7"/>
      <c r="H844" s="2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7"/>
      <c r="H845" s="2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7"/>
      <c r="H846" s="2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7"/>
      <c r="H847" s="2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7"/>
      <c r="H848" s="2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7"/>
      <c r="H849" s="2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7"/>
      <c r="H850" s="2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7"/>
      <c r="H851" s="2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7"/>
      <c r="H852" s="2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7"/>
      <c r="H853" s="2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7"/>
      <c r="H854" s="2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7"/>
      <c r="H855" s="2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7"/>
      <c r="H856" s="2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7"/>
      <c r="H857" s="2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7"/>
      <c r="H858" s="2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7"/>
      <c r="H859" s="2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7"/>
      <c r="H860" s="2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7"/>
      <c r="H861" s="2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7"/>
      <c r="H862" s="2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7"/>
      <c r="H863" s="2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7"/>
      <c r="H864" s="2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7"/>
      <c r="H865" s="2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7"/>
      <c r="H866" s="2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7"/>
      <c r="H867" s="2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7"/>
      <c r="H868" s="2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7"/>
      <c r="H869" s="2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7"/>
      <c r="H870" s="2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7"/>
      <c r="H871" s="2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7"/>
      <c r="H872" s="2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7"/>
      <c r="H873" s="2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7"/>
      <c r="H874" s="2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7"/>
      <c r="H875" s="2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7"/>
      <c r="H876" s="2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7"/>
      <c r="H877" s="2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7"/>
      <c r="H878" s="2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7"/>
      <c r="H879" s="2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7"/>
      <c r="H880" s="2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7"/>
      <c r="H881" s="2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7"/>
      <c r="H882" s="2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7"/>
      <c r="H883" s="2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7"/>
      <c r="H884" s="2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7"/>
      <c r="H885" s="2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7"/>
      <c r="H886" s="2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7"/>
      <c r="H887" s="2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7"/>
      <c r="H888" s="2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7"/>
      <c r="H889" s="2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7"/>
      <c r="H890" s="2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7"/>
      <c r="H891" s="2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7"/>
      <c r="H892" s="2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7"/>
      <c r="H893" s="2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7"/>
      <c r="H894" s="2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7"/>
      <c r="H895" s="2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7"/>
      <c r="H896" s="2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7"/>
      <c r="H897" s="2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7"/>
      <c r="H898" s="2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7"/>
      <c r="H899" s="2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7"/>
      <c r="H900" s="2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7"/>
      <c r="H901" s="2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7"/>
      <c r="H902" s="2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7"/>
      <c r="H903" s="2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7"/>
      <c r="H904" s="2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7"/>
      <c r="H905" s="2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7"/>
      <c r="H906" s="2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7"/>
      <c r="H907" s="2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7"/>
      <c r="H908" s="2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7"/>
      <c r="H909" s="2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7"/>
      <c r="H910" s="2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7"/>
      <c r="H911" s="2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7"/>
      <c r="H912" s="2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7"/>
      <c r="H913" s="2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7"/>
      <c r="H914" s="2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7"/>
      <c r="H915" s="2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7"/>
      <c r="H916" s="2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7"/>
      <c r="H917" s="2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7"/>
      <c r="H918" s="2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7"/>
      <c r="H919" s="2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7"/>
      <c r="H920" s="2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7"/>
      <c r="H921" s="2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7"/>
      <c r="H922" s="2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7"/>
      <c r="H923" s="2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7"/>
      <c r="H924" s="2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7"/>
      <c r="H925" s="2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7"/>
      <c r="H926" s="2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7"/>
      <c r="H927" s="2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7"/>
      <c r="H928" s="2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7"/>
      <c r="H929" s="2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7"/>
      <c r="H930" s="2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7"/>
      <c r="H931" s="2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7"/>
      <c r="H932" s="2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7"/>
      <c r="H933" s="2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7"/>
      <c r="H934" s="2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7"/>
      <c r="H935" s="2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7"/>
      <c r="H936" s="2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7"/>
      <c r="H937" s="2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7"/>
      <c r="H938" s="2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7"/>
      <c r="H939" s="2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7"/>
      <c r="H940" s="2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7"/>
      <c r="H941" s="2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7"/>
      <c r="H942" s="2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7"/>
      <c r="H943" s="2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7"/>
      <c r="H944" s="2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7"/>
      <c r="H945" s="2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7"/>
      <c r="H946" s="2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7"/>
      <c r="H947" s="2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7"/>
      <c r="H948" s="2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7"/>
      <c r="H949" s="2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7"/>
      <c r="H950" s="2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7"/>
      <c r="H951" s="2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7"/>
      <c r="H952" s="2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7"/>
      <c r="H953" s="2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7"/>
      <c r="H954" s="2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7"/>
      <c r="H955" s="2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7"/>
      <c r="H956" s="2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7"/>
      <c r="H957" s="2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7"/>
      <c r="H958" s="2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7"/>
      <c r="H959" s="2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7"/>
      <c r="H960" s="2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7"/>
      <c r="H961" s="2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7"/>
      <c r="H962" s="2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7"/>
      <c r="H963" s="2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7"/>
      <c r="H964" s="2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7"/>
      <c r="H965" s="2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7"/>
      <c r="H966" s="2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7"/>
      <c r="H967" s="2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7"/>
      <c r="H968" s="2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7"/>
      <c r="H969" s="2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7"/>
      <c r="H970" s="2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7"/>
      <c r="H971" s="2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7"/>
      <c r="H972" s="2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7"/>
      <c r="H973" s="2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7"/>
      <c r="H974" s="2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7"/>
      <c r="H975" s="2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7"/>
      <c r="H976" s="2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7"/>
      <c r="H977" s="2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7"/>
      <c r="H978" s="2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7"/>
      <c r="H979" s="2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7"/>
      <c r="H980" s="2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7"/>
      <c r="H981" s="2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7"/>
      <c r="H982" s="2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7"/>
      <c r="H983" s="2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7"/>
      <c r="H984" s="2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7"/>
      <c r="H985" s="2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7"/>
      <c r="H986" s="2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7"/>
      <c r="H987" s="2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7"/>
      <c r="H988" s="2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7"/>
      <c r="H989" s="2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7"/>
      <c r="H990" s="2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7"/>
      <c r="H991" s="2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7"/>
      <c r="H992" s="2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7"/>
      <c r="H993" s="2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8"/>
      <c r="B994" s="8"/>
      <c r="C994" s="8"/>
      <c r="D994" s="8"/>
      <c r="E994" s="8"/>
      <c r="F994" s="8"/>
      <c r="G994" s="8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8"/>
      <c r="B995" s="8"/>
      <c r="C995" s="8"/>
      <c r="D995" s="8"/>
      <c r="E995" s="8"/>
      <c r="F995" s="8"/>
      <c r="G995" s="8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8"/>
      <c r="B996" s="8"/>
      <c r="C996" s="8"/>
      <c r="D996" s="8"/>
      <c r="E996" s="8"/>
      <c r="F996" s="8"/>
      <c r="G996" s="8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8"/>
      <c r="B997" s="8"/>
      <c r="C997" s="8"/>
      <c r="D997" s="8"/>
      <c r="E997" s="8"/>
      <c r="F997" s="8"/>
      <c r="G997" s="8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8"/>
      <c r="B998" s="8"/>
      <c r="C998" s="8"/>
      <c r="D998" s="8"/>
      <c r="E998" s="8"/>
      <c r="F998" s="8"/>
      <c r="G998" s="8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3">
    <dataValidation type="list" allowBlank="1" showInputMessage="1" showErrorMessage="1" sqref="B5" xr:uid="{00000000-0002-0000-0000-000000000000}">
      <formula1>"Select,Large,Mini,Resilience Seed"</formula1>
    </dataValidation>
    <dataValidation type="list" allowBlank="1" showInputMessage="1" showErrorMessage="1" sqref="F14:F18 F20:F28 F31:F35" xr:uid="{00000000-0002-0000-0000-000001000000}">
      <formula1>"Select,Yes,No"</formula1>
    </dataValidation>
    <dataValidation type="list" allowBlank="1" showInputMessage="1" showErrorMessage="1" sqref="D42:D51" xr:uid="{00000000-0002-0000-0000-000002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 r:id="rId2"/>
  <headerFooter>
    <oddFooter>&amp;C&amp;"Helvetica Neue,Regular"&amp;12&amp;K000000&amp;P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for PETS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Noah Beckford</cp:lastModifiedBy>
  <dcterms:modified xsi:type="dcterms:W3CDTF">2025-10-22T08:11:59Z</dcterms:modified>
</cp:coreProperties>
</file>