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lomogun/Desktop/"/>
    </mc:Choice>
  </mc:AlternateContent>
  <xr:revisionPtr revIDLastSave="0" documentId="13_ncr:1_{E97530DE-CBAE-5B47-800B-D49D72F4271B}" xr6:coauthVersionLast="47" xr6:coauthVersionMax="47" xr10:uidLastSave="{00000000-0000-0000-0000-000000000000}"/>
  <bookViews>
    <workbookView xWindow="0" yWindow="740" windowWidth="29400" windowHeight="17240" xr2:uid="{00000000-000D-0000-FFFF-FFFF00000000}"/>
  </bookViews>
  <sheets>
    <sheet name="CSF 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F38" i="1" l="1"/>
  <c r="E36" i="1"/>
  <c r="E35" i="1"/>
  <c r="E34" i="1"/>
  <c r="E33" i="1"/>
  <c r="E32" i="1"/>
  <c r="E30" i="1"/>
  <c r="E29" i="1"/>
  <c r="E28" i="1"/>
  <c r="E27" i="1"/>
  <c r="E26" i="1"/>
  <c r="E23" i="1"/>
  <c r="E19" i="1"/>
  <c r="E18" i="1"/>
  <c r="E17" i="1"/>
  <c r="E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family val="2"/>
          </rPr>
          <t xml:space="preserve">Feel free to use our template, edit this to fit your budget needs, or create a new version
</t>
        </r>
        <r>
          <rPr>
            <sz val="12"/>
            <color rgb="FF000000"/>
            <rFont val="Calibri"/>
            <family val="2"/>
          </rPr>
          <t>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<sst xmlns="http://schemas.openxmlformats.org/spreadsheetml/2006/main" count="83" uniqueCount="52">
  <si>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</si>
  <si>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</si>
  <si>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</si>
  <si>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</si>
  <si>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</si>
  <si>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</si>
  <si>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</si>
  <si>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</si>
  <si>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  <family val="2"/>
      </rPr>
      <t xml:space="preserve">If requesting compensation, include salary overhead and </t>
    </r>
    <r>
      <rPr>
        <u/>
        <sz val="12"/>
        <color rgb="FF1155CC"/>
        <rFont val="Calibri"/>
        <family val="2"/>
      </rPr>
      <t>review the Fringe benefit load rate information from UW Finance.</t>
    </r>
    <r>
      <rPr>
        <sz val="12"/>
        <rFont val="Calibri"/>
        <family val="2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</si>
  <si>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</si>
  <si>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</si>
  <si>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</si>
  <si>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</si>
  <si>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</si>
  <si>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</si>
  <si>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</si>
  <si>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</si>
  <si>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</si>
  <si>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</si>
  <si>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</si>
  <si>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</si>
  <si>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</si>
  <si>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</si>
  <si>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</si>
  <si>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</si>
  <si>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</si>
  <si>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</si>
  <si>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</si>
  <si>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</si>
  <si>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Middle &amp; High School Youth Participant Honoraria</t>
  </si>
  <si>
    <t>Community Educator &amp; Partner Honoraria</t>
  </si>
  <si>
    <t>$1,000 × 1 educators = $1,000</t>
  </si>
  <si>
    <t>2025-26 Budget Form</t>
  </si>
  <si>
    <t>Seattle Multilingual Collective</t>
  </si>
  <si>
    <t xml:space="preserve">CSF Large </t>
  </si>
  <si>
    <t>Language Circle Curricular &amp; Program Materials</t>
  </si>
  <si>
    <t>Art supplies, books, printing, multilingual materials, and sustainable program tools needed to implement weekly language circles across cohorts.</t>
  </si>
  <si>
    <t>Multilingual Gathering &amp; Showcase (Spring 2026 &amp; Spring 2027)</t>
  </si>
  <si>
    <t>Technology &amp; Program Equipment: Tablets (Shared Use)</t>
  </si>
  <si>
    <t>Shared Android tablets (onn. 10.1", 32GB) to use during Language Circles. Devices will be program-owned and reused across cohorts to support long-term sustainability and equitable acce</t>
  </si>
  <si>
    <t>Digital Camera (Shared Program Equipment)</t>
  </si>
  <si>
    <t>Shared documentation equipment to support program activities, community gatherings, and youth creative work. Equipment will be program-owned and reused across cohorts to support long-term sustainability and public sharing.</t>
  </si>
  <si>
    <r>
      <t xml:space="preserve">Category Title </t>
    </r>
    <r>
      <rPr>
        <i/>
        <sz val="11"/>
        <color theme="1"/>
        <rFont val="Calibri"/>
        <family val="2"/>
        <scheme val="minor"/>
      </rPr>
      <t>(if applicable)</t>
    </r>
  </si>
  <si>
    <t>UW Computer Science Student: Digital Resource Tool/ Website Development</t>
  </si>
  <si>
    <t>$21.57/hour × 6 hours/week × 10 weeks × 1 student</t>
  </si>
  <si>
    <t>Undergraduate Student Wages</t>
  </si>
  <si>
    <t>$1,500 × 1 unit = $750</t>
  </si>
  <si>
    <t>Graduate Student Lead (PhD-level)</t>
  </si>
  <si>
    <t>Graduate Research Assistant (Master’s)</t>
  </si>
  <si>
    <t>25.53/hour × 7 hours/week × 25 weeks x 1 student</t>
  </si>
  <si>
    <t>$21.57/hour × 6 hours/week × 19 weeks x 1 student</t>
  </si>
  <si>
    <t>$21.57/hour × 5 hours/week × 14 weeks x 1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</si>
</sst>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_(&quot;$&quot;* #,##0.00_);_(&quot;$&quot;* \(#,##0.00\);_(&quot;$&quot;* &quot;—&quot;??_);_(@_)"/>
  </numFmts>
  <fonts count="24">
    <font>
      <sz val="12"/>
      <color rgb="FF000000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1"/>
      <name val="Open Sans"/>
    </font>
    <font>
      <sz val="12"/>
      <name val="Calibri"/>
      <family val="2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  <family val="2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2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8" fillId="0" borderId="8" xfId="0" applyFont="1" applyBorder="1"/>
    <xf numFmtId="0" fontId="9" fillId="0" borderId="0" xfId="0" applyFont="1"/>
    <xf numFmtId="0" fontId="2" fillId="2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 wrapText="1"/>
    </xf>
    <xf numFmtId="0" fontId="9" fillId="2" borderId="10" xfId="0" applyFont="1" applyFill="1" applyBorder="1"/>
    <xf numFmtId="0" fontId="10" fillId="0" borderId="0" xfId="0" applyFont="1" applyAlignment="1">
      <alignment wrapText="1"/>
    </xf>
    <xf numFmtId="0" fontId="8" fillId="0" borderId="9" xfId="0" applyFont="1" applyBorder="1"/>
    <xf numFmtId="0" fontId="9" fillId="6" borderId="10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 wrapText="1"/>
    </xf>
    <xf numFmtId="0" fontId="4" fillId="6" borderId="15" xfId="0" applyFont="1" applyFill="1" applyBorder="1"/>
    <xf numFmtId="0" fontId="4" fillId="6" borderId="10" xfId="0" applyFont="1" applyFill="1" applyBorder="1"/>
    <xf numFmtId="0" fontId="12" fillId="5" borderId="10" xfId="0" applyFont="1" applyFill="1" applyBorder="1" applyAlignment="1">
      <alignment horizontal="center"/>
    </xf>
    <xf numFmtId="0" fontId="9" fillId="5" borderId="10" xfId="0" applyFont="1" applyFill="1" applyBorder="1"/>
    <xf numFmtId="0" fontId="4" fillId="5" borderId="10" xfId="0" applyFont="1" applyFill="1" applyBorder="1"/>
    <xf numFmtId="0" fontId="4" fillId="0" borderId="10" xfId="0" applyFont="1" applyBorder="1" applyAlignment="1">
      <alignment horizontal="center"/>
    </xf>
    <xf numFmtId="0" fontId="13" fillId="0" borderId="10" xfId="0" applyFont="1" applyBorder="1" applyAlignment="1">
      <alignment wrapText="1"/>
    </xf>
    <xf numFmtId="164" fontId="4" fillId="0" borderId="10" xfId="0" applyNumberFormat="1" applyFont="1" applyBorder="1"/>
    <xf numFmtId="0" fontId="4" fillId="0" borderId="10" xfId="0" applyFont="1" applyBorder="1"/>
    <xf numFmtId="0" fontId="14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4" fillId="5" borderId="10" xfId="0" applyFont="1" applyFill="1" applyBorder="1"/>
    <xf numFmtId="164" fontId="5" fillId="0" borderId="10" xfId="0" applyNumberFormat="1" applyFont="1" applyBorder="1" applyAlignment="1">
      <alignment horizontal="right"/>
    </xf>
    <xf numFmtId="0" fontId="15" fillId="0" borderId="10" xfId="0" applyFont="1" applyBorder="1" applyAlignment="1">
      <alignment wrapText="1"/>
    </xf>
    <xf numFmtId="0" fontId="2" fillId="6" borderId="10" xfId="0" applyFont="1" applyFill="1" applyBorder="1"/>
    <xf numFmtId="0" fontId="5" fillId="6" borderId="10" xfId="0" applyFont="1" applyFill="1" applyBorder="1"/>
    <xf numFmtId="165" fontId="5" fillId="6" borderId="10" xfId="0" applyNumberFormat="1" applyFont="1" applyFill="1" applyBorder="1" applyAlignment="1">
      <alignment horizontal="left"/>
    </xf>
    <xf numFmtId="165" fontId="16" fillId="6" borderId="10" xfId="0" applyNumberFormat="1" applyFont="1" applyFill="1" applyBorder="1" applyAlignment="1">
      <alignment horizontal="left"/>
    </xf>
    <xf numFmtId="0" fontId="9" fillId="2" borderId="16" xfId="0" applyFont="1" applyFill="1" applyBorder="1"/>
    <xf numFmtId="0" fontId="9" fillId="2" borderId="17" xfId="0" applyFont="1" applyFill="1" applyBorder="1"/>
    <xf numFmtId="0" fontId="9" fillId="2" borderId="0" xfId="0" applyFont="1" applyFill="1"/>
    <xf numFmtId="0" fontId="5" fillId="0" borderId="9" xfId="0" applyFont="1" applyBorder="1"/>
    <xf numFmtId="0" fontId="11" fillId="0" borderId="8" xfId="0" applyFont="1" applyBorder="1" applyAlignment="1">
      <alignment wrapText="1"/>
    </xf>
    <xf numFmtId="0" fontId="0" fillId="0" borderId="0" xfId="0"/>
    <xf numFmtId="0" fontId="3" fillId="0" borderId="9" xfId="0" applyFont="1" applyBorder="1"/>
    <xf numFmtId="0" fontId="8" fillId="0" borderId="8" xfId="0" applyFont="1" applyBorder="1"/>
    <xf numFmtId="0" fontId="8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7" fillId="5" borderId="8" xfId="0" applyFont="1" applyFill="1" applyBorder="1" applyAlignment="1">
      <alignment horizontal="center"/>
    </xf>
    <xf numFmtId="0" fontId="18" fillId="0" borderId="0" xfId="0" applyFont="1"/>
    <xf numFmtId="0" fontId="18" fillId="0" borderId="19" xfId="0" applyFont="1" applyBorder="1"/>
    <xf numFmtId="0" fontId="12" fillId="5" borderId="20" xfId="0" applyFont="1" applyFill="1" applyBorder="1" applyAlignment="1">
      <alignment horizontal="center"/>
    </xf>
    <xf numFmtId="0" fontId="9" fillId="5" borderId="20" xfId="0" applyFont="1" applyFill="1" applyBorder="1"/>
    <xf numFmtId="0" fontId="4" fillId="5" borderId="20" xfId="0" applyFont="1" applyFill="1" applyBorder="1"/>
    <xf numFmtId="0" fontId="9" fillId="5" borderId="18" xfId="0" applyFont="1" applyFill="1" applyBorder="1"/>
    <xf numFmtId="0" fontId="4" fillId="5" borderId="18" xfId="0" applyFont="1" applyFill="1" applyBorder="1"/>
    <xf numFmtId="0" fontId="14" fillId="5" borderId="18" xfId="0" applyFont="1" applyFill="1" applyBorder="1"/>
    <xf numFmtId="8" fontId="18" fillId="0" borderId="19" xfId="0" applyNumberFormat="1" applyFont="1" applyBorder="1"/>
    <xf numFmtId="0" fontId="20" fillId="0" borderId="19" xfId="0" applyFont="1" applyBorder="1" applyAlignment="1">
      <alignment wrapText="1"/>
    </xf>
    <xf numFmtId="0" fontId="20" fillId="0" borderId="19" xfId="0" applyFont="1" applyBorder="1" applyAlignment="1">
      <alignment horizontal="center"/>
    </xf>
    <xf numFmtId="0" fontId="1" fillId="0" borderId="19" xfId="0" applyFont="1" applyBorder="1"/>
    <xf numFmtId="164" fontId="20" fillId="0" borderId="19" xfId="0" applyNumberFormat="1" applyFont="1" applyBorder="1"/>
    <xf numFmtId="8" fontId="1" fillId="0" borderId="19" xfId="0" applyNumberFormat="1" applyFont="1" applyBorder="1"/>
    <xf numFmtId="6" fontId="1" fillId="0" borderId="19" xfId="0" applyNumberFormat="1" applyFont="1" applyBorder="1"/>
    <xf numFmtId="0" fontId="20" fillId="0" borderId="19" xfId="0" applyFont="1" applyBorder="1"/>
    <xf numFmtId="0" fontId="21" fillId="0" borderId="19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22" fillId="5" borderId="19" xfId="0" applyFont="1" applyFill="1" applyBorder="1"/>
    <xf numFmtId="0" fontId="20" fillId="5" borderId="19" xfId="0" applyFont="1" applyFill="1" applyBorder="1"/>
    <xf numFmtId="0" fontId="21" fillId="5" borderId="19" xfId="0" applyFont="1" applyFill="1" applyBorder="1"/>
    <xf numFmtId="4" fontId="18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14" workbookViewId="0">
      <selection activeCell="E25" sqref="E25"/>
    </sheetView>
  </sheetViews>
  <sheetFormatPr baseColWidth="10" defaultColWidth="11.1640625" defaultRowHeight="15" customHeight="1"/>
  <cols>
    <col min="1" max="1" width="14.1640625" customWidth="1"/>
    <col min="2" max="2" width="55.1640625" customWidth="1"/>
    <col min="3" max="3" width="17.83203125" customWidth="1"/>
    <col min="4" max="4" width="14.6640625" customWidth="1"/>
    <col min="5" max="5" width="12.1640625" customWidth="1"/>
    <col min="6" max="6" width="16" customWidth="1"/>
    <col min="7" max="7" width="60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46"/>
      <c r="B1" s="47"/>
      <c r="C1" s="48"/>
      <c r="D1" s="40"/>
      <c r="E1" s="40"/>
      <c r="F1" s="40"/>
      <c r="G1" s="40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">
      <c r="A2" s="49" t="s">
        <v>32</v>
      </c>
      <c r="B2" s="47"/>
      <c r="C2" s="50" t="s">
        <v>0</v>
      </c>
      <c r="D2" s="51"/>
      <c r="E2" s="51"/>
      <c r="F2" s="51"/>
      <c r="G2" s="52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2" t="s">
        <v>1</v>
      </c>
      <c r="D3" s="40"/>
      <c r="E3" s="40"/>
      <c r="F3" s="40"/>
      <c r="G3" s="41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">
      <c r="A4" s="10" t="s">
        <v>2</v>
      </c>
      <c r="B4" s="11" t="s">
        <v>33</v>
      </c>
      <c r="C4" s="42" t="s">
        <v>3</v>
      </c>
      <c r="D4" s="40"/>
      <c r="E4" s="40"/>
      <c r="F4" s="40"/>
      <c r="G4" s="41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2" t="s">
        <v>4</v>
      </c>
      <c r="B5" s="13" t="s">
        <v>34</v>
      </c>
      <c r="C5" s="8" t="s">
        <v>6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3" t="s">
        <v>7</v>
      </c>
      <c r="D7" s="40"/>
      <c r="E7" s="40"/>
      <c r="F7" s="40"/>
      <c r="G7" s="41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39" t="s">
        <v>8</v>
      </c>
      <c r="D8" s="40"/>
      <c r="E8" s="40"/>
      <c r="F8" s="40"/>
      <c r="G8" s="41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2" t="s">
        <v>9</v>
      </c>
      <c r="D9" s="40"/>
      <c r="E9" s="40"/>
      <c r="F9" s="40"/>
      <c r="G9" s="41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3" t="s">
        <v>10</v>
      </c>
      <c r="D10" s="44"/>
      <c r="E10" s="44"/>
      <c r="F10" s="44"/>
      <c r="G10" s="45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11</v>
      </c>
      <c r="B12" s="16" t="s">
        <v>12</v>
      </c>
      <c r="C12" s="16" t="s">
        <v>13</v>
      </c>
      <c r="D12" s="16" t="s">
        <v>14</v>
      </c>
      <c r="E12" s="16" t="s">
        <v>15</v>
      </c>
      <c r="F12" s="16" t="s">
        <v>16</v>
      </c>
      <c r="G12" s="16" t="s">
        <v>17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56"/>
      <c r="B13" s="57" t="s">
        <v>18</v>
      </c>
      <c r="C13" s="58"/>
      <c r="D13" s="58"/>
      <c r="E13" s="58"/>
      <c r="F13" s="58"/>
      <c r="G13" s="58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">
      <c r="A14" s="64">
        <v>1</v>
      </c>
      <c r="B14" s="55" t="s">
        <v>47</v>
      </c>
      <c r="C14" s="66">
        <v>25.53</v>
      </c>
      <c r="D14" s="55">
        <v>175</v>
      </c>
      <c r="E14" s="62">
        <v>4467.75</v>
      </c>
      <c r="F14" s="63" t="s">
        <v>5</v>
      </c>
      <c r="G14" s="55" t="s">
        <v>49</v>
      </c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>
      <c r="A15" s="64">
        <v>2</v>
      </c>
      <c r="B15" s="55" t="s">
        <v>48</v>
      </c>
      <c r="C15" s="62">
        <v>21.57</v>
      </c>
      <c r="D15" s="55">
        <v>114</v>
      </c>
      <c r="E15" s="75">
        <v>2459.98</v>
      </c>
      <c r="F15" s="63" t="s">
        <v>5</v>
      </c>
      <c r="G15" s="55" t="s">
        <v>50</v>
      </c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">
      <c r="A16" s="64">
        <v>3</v>
      </c>
      <c r="B16" s="55" t="s">
        <v>45</v>
      </c>
      <c r="C16" s="67">
        <v>21.57</v>
      </c>
      <c r="D16" s="55">
        <v>70</v>
      </c>
      <c r="E16" s="75">
        <v>1509.9</v>
      </c>
      <c r="F16" s="63" t="s">
        <v>5</v>
      </c>
      <c r="G16" s="55" t="s">
        <v>51</v>
      </c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>
      <c r="A17" s="64">
        <v>4</v>
      </c>
      <c r="B17" s="65" t="s">
        <v>29</v>
      </c>
      <c r="C17" s="68">
        <v>500</v>
      </c>
      <c r="D17" s="69">
        <v>8</v>
      </c>
      <c r="E17" s="66">
        <f t="shared" ref="E17:E19" si="0">C17*D17</f>
        <v>4000</v>
      </c>
      <c r="F17" s="63" t="s">
        <v>5</v>
      </c>
      <c r="G17" s="70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>
      <c r="A18" s="64">
        <v>5</v>
      </c>
      <c r="B18" s="65" t="s">
        <v>30</v>
      </c>
      <c r="C18" s="68">
        <v>1000</v>
      </c>
      <c r="D18" s="69">
        <v>1</v>
      </c>
      <c r="E18" s="66">
        <f t="shared" si="0"/>
        <v>1000</v>
      </c>
      <c r="F18" s="63" t="s">
        <v>5</v>
      </c>
      <c r="G18" s="65" t="s">
        <v>31</v>
      </c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1">
      <c r="A19" s="64">
        <v>6</v>
      </c>
      <c r="B19" s="65" t="s">
        <v>35</v>
      </c>
      <c r="C19" s="67">
        <v>2000</v>
      </c>
      <c r="D19" s="69">
        <v>1</v>
      </c>
      <c r="E19" s="66">
        <f t="shared" si="0"/>
        <v>2000</v>
      </c>
      <c r="F19" s="63" t="s">
        <v>5</v>
      </c>
      <c r="G19" s="71" t="s">
        <v>36</v>
      </c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>
      <c r="A20" s="72"/>
      <c r="B20" s="72" t="s">
        <v>42</v>
      </c>
      <c r="C20" s="73"/>
      <c r="D20" s="73"/>
      <c r="E20" s="73"/>
      <c r="F20" s="73"/>
      <c r="G20" s="74"/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51">
      <c r="A21" s="64">
        <v>7</v>
      </c>
      <c r="B21" s="65" t="s">
        <v>38</v>
      </c>
      <c r="C21" s="68">
        <v>118</v>
      </c>
      <c r="D21" s="69">
        <v>8</v>
      </c>
      <c r="E21" s="68">
        <v>944</v>
      </c>
      <c r="F21" s="63" t="s">
        <v>5</v>
      </c>
      <c r="G21" s="71" t="s">
        <v>39</v>
      </c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68">
      <c r="A22" s="64">
        <v>8</v>
      </c>
      <c r="B22" s="65" t="s">
        <v>40</v>
      </c>
      <c r="C22" s="68">
        <v>650</v>
      </c>
      <c r="D22" s="65">
        <v>1</v>
      </c>
      <c r="E22" s="68">
        <v>650</v>
      </c>
      <c r="F22" s="63" t="s">
        <v>5</v>
      </c>
      <c r="G22" s="71" t="s">
        <v>41</v>
      </c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4">
      <c r="A23" s="64">
        <v>9</v>
      </c>
      <c r="B23" s="71" t="s">
        <v>43</v>
      </c>
      <c r="C23" s="67">
        <v>21.57</v>
      </c>
      <c r="D23" s="69">
        <v>60</v>
      </c>
      <c r="E23" s="66">
        <f t="shared" ref="E23" si="1">C23*D23</f>
        <v>1294.2</v>
      </c>
      <c r="F23" s="63" t="s">
        <v>5</v>
      </c>
      <c r="G23" s="54" t="s">
        <v>44</v>
      </c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>
      <c r="A24" s="64">
        <v>10</v>
      </c>
      <c r="B24" s="65" t="s">
        <v>37</v>
      </c>
      <c r="C24" s="67">
        <v>1500</v>
      </c>
      <c r="D24" s="69">
        <v>2</v>
      </c>
      <c r="E24" s="66">
        <v>1500</v>
      </c>
      <c r="F24" s="63" t="s">
        <v>5</v>
      </c>
      <c r="G24" s="55" t="s">
        <v>46</v>
      </c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59"/>
      <c r="B25" s="59" t="s">
        <v>19</v>
      </c>
      <c r="C25" s="60"/>
      <c r="D25" s="60"/>
      <c r="E25" s="60"/>
      <c r="F25" s="60"/>
      <c r="G25" s="61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>
      <c r="A26" s="22">
        <v>11</v>
      </c>
      <c r="B26" s="25"/>
      <c r="C26" s="29">
        <v>0</v>
      </c>
      <c r="D26" s="25">
        <v>0</v>
      </c>
      <c r="E26" s="24">
        <f t="shared" ref="E26:E30" si="2">C26*D26</f>
        <v>0</v>
      </c>
      <c r="F26" s="13" t="s">
        <v>5</v>
      </c>
      <c r="G26" s="30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>
      <c r="A27" s="22">
        <v>12</v>
      </c>
      <c r="B27" s="25"/>
      <c r="C27" s="24">
        <v>0</v>
      </c>
      <c r="D27" s="25">
        <v>0</v>
      </c>
      <c r="E27" s="24">
        <f t="shared" si="2"/>
        <v>0</v>
      </c>
      <c r="F27" s="13" t="s">
        <v>5</v>
      </c>
      <c r="G27" s="26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>
      <c r="A28" s="22">
        <v>13</v>
      </c>
      <c r="B28" s="25"/>
      <c r="C28" s="24">
        <v>0</v>
      </c>
      <c r="D28" s="25">
        <v>0</v>
      </c>
      <c r="E28" s="24">
        <f t="shared" si="2"/>
        <v>0</v>
      </c>
      <c r="F28" s="13" t="s">
        <v>5</v>
      </c>
      <c r="G28" s="2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22">
        <v>14</v>
      </c>
      <c r="B29" s="25"/>
      <c r="C29" s="24">
        <v>0</v>
      </c>
      <c r="D29" s="25">
        <v>0</v>
      </c>
      <c r="E29" s="24">
        <f t="shared" si="2"/>
        <v>0</v>
      </c>
      <c r="F29" s="13" t="s">
        <v>5</v>
      </c>
      <c r="G29" s="2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>
      <c r="A30" s="22">
        <v>15</v>
      </c>
      <c r="B30" s="25"/>
      <c r="C30" s="24">
        <v>0</v>
      </c>
      <c r="D30" s="25">
        <v>0</v>
      </c>
      <c r="E30" s="24">
        <f t="shared" si="2"/>
        <v>0</v>
      </c>
      <c r="F30" s="13" t="s">
        <v>5</v>
      </c>
      <c r="G30" s="2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>
      <c r="A31" s="20"/>
      <c r="B31" s="20" t="s">
        <v>20</v>
      </c>
      <c r="C31" s="21"/>
      <c r="D31" s="21"/>
      <c r="E31" s="21"/>
      <c r="F31" s="21"/>
      <c r="G31" s="28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>
      <c r="A32" s="22">
        <v>16</v>
      </c>
      <c r="B32" s="25"/>
      <c r="C32" s="29">
        <v>0</v>
      </c>
      <c r="D32" s="25">
        <v>0</v>
      </c>
      <c r="E32" s="24">
        <f t="shared" ref="E32:E36" si="3">C32*D32</f>
        <v>0</v>
      </c>
      <c r="F32" s="13" t="s">
        <v>5</v>
      </c>
      <c r="G32" s="30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>
      <c r="A33" s="22">
        <v>17</v>
      </c>
      <c r="B33" s="25"/>
      <c r="C33" s="24">
        <v>0</v>
      </c>
      <c r="D33" s="25">
        <v>0</v>
      </c>
      <c r="E33" s="24">
        <f t="shared" si="3"/>
        <v>0</v>
      </c>
      <c r="F33" s="13" t="s">
        <v>5</v>
      </c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>
      <c r="A34" s="22">
        <v>18</v>
      </c>
      <c r="B34" s="25"/>
      <c r="C34" s="24">
        <v>0</v>
      </c>
      <c r="D34" s="25">
        <v>0</v>
      </c>
      <c r="E34" s="24">
        <f t="shared" si="3"/>
        <v>0</v>
      </c>
      <c r="F34" s="13" t="s">
        <v>5</v>
      </c>
      <c r="G34" s="2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>
      <c r="A35" s="22">
        <v>19</v>
      </c>
      <c r="B35" s="25"/>
      <c r="C35" s="24">
        <v>0</v>
      </c>
      <c r="D35" s="25">
        <v>0</v>
      </c>
      <c r="E35" s="24">
        <f t="shared" si="3"/>
        <v>0</v>
      </c>
      <c r="F35" s="13" t="s">
        <v>5</v>
      </c>
      <c r="G35" s="2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>
      <c r="A36" s="22">
        <v>20</v>
      </c>
      <c r="B36" s="25"/>
      <c r="C36" s="24">
        <v>0</v>
      </c>
      <c r="D36" s="25">
        <v>0</v>
      </c>
      <c r="E36" s="24">
        <f t="shared" si="3"/>
        <v>0</v>
      </c>
      <c r="F36" s="13" t="s">
        <v>5</v>
      </c>
      <c r="G36" s="2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>
      <c r="A37" s="20"/>
      <c r="B37" s="21"/>
      <c r="C37" s="21"/>
      <c r="D37" s="21"/>
      <c r="E37" s="20" t="s">
        <v>15</v>
      </c>
      <c r="F37" s="20" t="s">
        <v>21</v>
      </c>
      <c r="G37" s="21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>
      <c r="A38" s="31" t="s">
        <v>22</v>
      </c>
      <c r="B38" s="32"/>
      <c r="C38" s="33"/>
      <c r="D38" s="33"/>
      <c r="E38" s="33">
        <f>SUM(E14:E37)</f>
        <v>19825.829999999998</v>
      </c>
      <c r="F38" s="33">
        <f>SUMIF(F14:F37, "Yes", E14:E37)</f>
        <v>0</v>
      </c>
      <c r="G38" s="34" t="s">
        <v>23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>
      <c r="A39" s="35"/>
      <c r="B39" s="35"/>
      <c r="C39" s="35"/>
      <c r="D39" s="35"/>
      <c r="E39" s="35"/>
      <c r="F39" s="36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">
      <c r="A40" s="37"/>
      <c r="B40" s="37"/>
      <c r="C40" s="37"/>
      <c r="D40" s="37"/>
      <c r="E40" s="37"/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">
      <c r="A41" s="15" t="s">
        <v>11</v>
      </c>
      <c r="B41" s="16" t="s">
        <v>24</v>
      </c>
      <c r="C41" s="16" t="s">
        <v>25</v>
      </c>
      <c r="D41" s="16" t="s">
        <v>26</v>
      </c>
      <c r="E41" s="16" t="s">
        <v>27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">
      <c r="A42" s="19"/>
      <c r="B42" s="20" t="s">
        <v>28</v>
      </c>
      <c r="C42" s="21"/>
      <c r="D42" s="21"/>
      <c r="E42" s="21"/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>
        <v>1</v>
      </c>
      <c r="B43" s="23"/>
      <c r="C43" s="24">
        <v>0</v>
      </c>
      <c r="D43" s="13" t="s">
        <v>5</v>
      </c>
      <c r="E43" s="24">
        <v>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>
        <v>2</v>
      </c>
      <c r="B44" s="27"/>
      <c r="C44" s="24">
        <v>0</v>
      </c>
      <c r="D44" s="13" t="s">
        <v>5</v>
      </c>
      <c r="E44" s="24">
        <v>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3</v>
      </c>
      <c r="B45" s="27"/>
      <c r="C45" s="24">
        <v>0</v>
      </c>
      <c r="D45" s="13" t="s">
        <v>5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4</v>
      </c>
      <c r="B46" s="27"/>
      <c r="C46" s="24">
        <v>0</v>
      </c>
      <c r="D46" s="13" t="s">
        <v>5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5</v>
      </c>
      <c r="B47" s="27"/>
      <c r="C47" s="24">
        <v>0</v>
      </c>
      <c r="D47" s="13" t="s">
        <v>5</v>
      </c>
      <c r="E47" s="24">
        <v>0</v>
      </c>
      <c r="F47" s="37"/>
      <c r="G47" s="3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6</v>
      </c>
      <c r="B48" s="23"/>
      <c r="C48" s="24">
        <v>0</v>
      </c>
      <c r="D48" s="13" t="s">
        <v>5</v>
      </c>
      <c r="E48" s="24">
        <v>0</v>
      </c>
      <c r="F48" s="37"/>
      <c r="G48" s="3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7</v>
      </c>
      <c r="B49" s="27"/>
      <c r="C49" s="24">
        <v>0</v>
      </c>
      <c r="D49" s="13" t="s">
        <v>5</v>
      </c>
      <c r="E49" s="24">
        <v>0</v>
      </c>
      <c r="F49" s="37"/>
      <c r="G49" s="3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>
        <v>8</v>
      </c>
      <c r="B50" s="27"/>
      <c r="C50" s="24">
        <v>0</v>
      </c>
      <c r="D50" s="13" t="s">
        <v>5</v>
      </c>
      <c r="E50" s="24">
        <v>0</v>
      </c>
      <c r="F50" s="37"/>
      <c r="G50" s="3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2">
        <v>9</v>
      </c>
      <c r="B51" s="27"/>
      <c r="C51" s="24">
        <v>0</v>
      </c>
      <c r="D51" s="13" t="s">
        <v>5</v>
      </c>
      <c r="E51" s="24">
        <v>0</v>
      </c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2">
        <v>10</v>
      </c>
      <c r="B52" s="27"/>
      <c r="C52" s="24">
        <v>0</v>
      </c>
      <c r="D52" s="13" t="s">
        <v>5</v>
      </c>
      <c r="E52" s="24">
        <v>0</v>
      </c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7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7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7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8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8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20 F25 F31" xr:uid="{00000000-0002-0000-0000-000000000000}">
      <formula1>OR(NOT(ISERROR(DATEVALUE(F13))), AND(ISNUMBER(F13), LEFT(CELL("format", F13))="D"))</formula1>
    </dataValidation>
    <dataValidation type="list" allowBlank="1" sqref="F21:F24 F26:F30 F32:F36 F14:F19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lomogun</cp:lastModifiedBy>
  <dcterms:created xsi:type="dcterms:W3CDTF">2023-02-14T19:07:27Z</dcterms:created>
  <dcterms:modified xsi:type="dcterms:W3CDTF">2026-01-08T02:46:55Z</dcterms:modified>
</cp:coreProperties>
</file>